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55" windowHeight="6375" tabRatio="877" firstSheet="21" activeTab="29"/>
  </bookViews>
  <sheets>
    <sheet name="Бел. яз._I" sheetId="1" r:id="rId1"/>
    <sheet name="Бел.лит-ра_I" sheetId="2" r:id="rId2"/>
    <sheet name="Русский яз._I" sheetId="3" r:id="rId3"/>
    <sheet name="Русская лит-ра_I" sheetId="4" r:id="rId4"/>
    <sheet name="Ин. яз.(англ)_I" sheetId="5" r:id="rId5"/>
    <sheet name="Ин. яз.(нем)_I" sheetId="6" r:id="rId6"/>
    <sheet name="Ин. яз.(франц)_I" sheetId="7" r:id="rId7"/>
    <sheet name="Ин. яз.(исп)_I" sheetId="8" r:id="rId8"/>
    <sheet name="Ин. яз._I" sheetId="9" r:id="rId9"/>
    <sheet name="Ист. Бел_I" sheetId="10" r:id="rId10"/>
    <sheet name="Всем. история_I" sheetId="11" r:id="rId11"/>
    <sheet name="Матем._I " sheetId="12" r:id="rId12"/>
    <sheet name="Физика_I" sheetId="13" r:id="rId13"/>
    <sheet name="Химия_I" sheetId="14" r:id="rId14"/>
    <sheet name="География_I" sheetId="15" r:id="rId15"/>
    <sheet name="Физ-ра_I" sheetId="16" r:id="rId16"/>
    <sheet name="Допр. подг._I" sheetId="17" r:id="rId17"/>
    <sheet name="Введение в спец._I" sheetId="18" r:id="rId18"/>
    <sheet name="Прикладная информатика_I" sheetId="19" r:id="rId19"/>
    <sheet name="Ведомость_I" sheetId="20" r:id="rId20"/>
    <sheet name="Школа" sheetId="21" r:id="rId21"/>
    <sheet name="Ведомость_II" sheetId="22" r:id="rId22"/>
    <sheet name="Ведомость _III" sheetId="23" r:id="rId23"/>
    <sheet name="Информационные технологии_V" sheetId="24" state="hidden" r:id="rId24"/>
    <sheet name="Ведомость _IV" sheetId="25" r:id="rId25"/>
    <sheet name="Ведомость _V" sheetId="26" r:id="rId26"/>
    <sheet name="Информационные технологии_VI" sheetId="27" state="hidden" r:id="rId27"/>
    <sheet name="Информационные технологии_VII" sheetId="28" state="hidden" r:id="rId28"/>
    <sheet name="Ведомость _VI" sheetId="29" r:id="rId29"/>
    <sheet name="Ведомость _VII" sheetId="30" r:id="rId30"/>
  </sheets>
  <definedNames/>
  <calcPr fullCalcOnLoad="1"/>
</workbook>
</file>

<file path=xl/sharedStrings.xml><?xml version="1.0" encoding="utf-8"?>
<sst xmlns="http://schemas.openxmlformats.org/spreadsheetml/2006/main" count="1066" uniqueCount="194">
  <si>
    <t>N</t>
  </si>
  <si>
    <t>Дата</t>
  </si>
  <si>
    <t>семестр</t>
  </si>
  <si>
    <t>II семестр</t>
  </si>
  <si>
    <t>III семестр</t>
  </si>
  <si>
    <t>IV семестр</t>
  </si>
  <si>
    <t>V семестр</t>
  </si>
  <si>
    <t>Предмет:</t>
  </si>
  <si>
    <t>Плановое кол-во часов:</t>
  </si>
  <si>
    <t>Фактическое кол-во часов:</t>
  </si>
  <si>
    <t>Преподаватель:</t>
  </si>
  <si>
    <t>Ф. И. О. учащегося</t>
  </si>
  <si>
    <t>Оценка за</t>
  </si>
  <si>
    <t>белорусский язык</t>
  </si>
  <si>
    <t>белорусская литература</t>
  </si>
  <si>
    <t>русский язык</t>
  </si>
  <si>
    <t>русская литература</t>
  </si>
  <si>
    <t>иностранный язык</t>
  </si>
  <si>
    <t>всемирная история</t>
  </si>
  <si>
    <t>история Беларуси</t>
  </si>
  <si>
    <t>математика</t>
  </si>
  <si>
    <t>физика</t>
  </si>
  <si>
    <t>физическая культура</t>
  </si>
  <si>
    <t>химия</t>
  </si>
  <si>
    <t>прикладная информатика</t>
  </si>
  <si>
    <t>Предметы и оценки по ним</t>
  </si>
  <si>
    <t>экзамен</t>
  </si>
  <si>
    <t>человек и общество</t>
  </si>
  <si>
    <t>гражданская оборона</t>
  </si>
  <si>
    <t>информационные технологии</t>
  </si>
  <si>
    <t>Средний балл</t>
  </si>
  <si>
    <t>Коэффициент</t>
  </si>
  <si>
    <t>Белорусский язык</t>
  </si>
  <si>
    <t>Белорусская литература</t>
  </si>
  <si>
    <t>Русский язык</t>
  </si>
  <si>
    <t>Русская литература</t>
  </si>
  <si>
    <t>Иностранный язык</t>
  </si>
  <si>
    <t>Всемирная история</t>
  </si>
  <si>
    <t>История Беларуси</t>
  </si>
  <si>
    <t>География</t>
  </si>
  <si>
    <t>Математика</t>
  </si>
  <si>
    <t>Физическая культура</t>
  </si>
  <si>
    <t>Введение в специальность</t>
  </si>
  <si>
    <t>Основы экономической теории</t>
  </si>
  <si>
    <t>Основы менеджмента</t>
  </si>
  <si>
    <t>Охрана труда</t>
  </si>
  <si>
    <t>Оценка за семестр</t>
  </si>
  <si>
    <t>Ф.И.О. учащегося</t>
  </si>
  <si>
    <t>допризывная (медицинская) подготовка</t>
  </si>
  <si>
    <t>основы социально-гуманитпрных наук</t>
  </si>
  <si>
    <t>Химия (с разделом "Биология")</t>
  </si>
  <si>
    <t>Прикладная информатика</t>
  </si>
  <si>
    <t>Физика (с разделом "Астрономия")</t>
  </si>
  <si>
    <t>Кол-во предметов:</t>
  </si>
  <si>
    <t>Кол-во экзаменов:</t>
  </si>
  <si>
    <t>Экзамены</t>
  </si>
  <si>
    <t>основы экологии</t>
  </si>
  <si>
    <t>программное обеспечение ЭВМ</t>
  </si>
  <si>
    <t>промэлектроника и микро-электроника</t>
  </si>
  <si>
    <t>ЭВМ и комплексы</t>
  </si>
  <si>
    <t>Техническая механика</t>
  </si>
  <si>
    <t>Черчение</t>
  </si>
  <si>
    <t>Основы метрологии</t>
  </si>
  <si>
    <t>Электрические измерения</t>
  </si>
  <si>
    <t>Экономика</t>
  </si>
  <si>
    <t>Схемотехника ЭВМ</t>
  </si>
  <si>
    <t>Программное обеспечение ЭВМ</t>
  </si>
  <si>
    <t>Эксплуатация и ремонт ЭВС</t>
  </si>
  <si>
    <t>Черняк Томара Анатольевна</t>
  </si>
  <si>
    <t>Среднее</t>
  </si>
  <si>
    <t>Оценка</t>
  </si>
  <si>
    <t>Тип оценки</t>
  </si>
  <si>
    <t>СР1</t>
  </si>
  <si>
    <t>СР2</t>
  </si>
  <si>
    <t>ТКР1</t>
  </si>
  <si>
    <t>ОКР1</t>
  </si>
  <si>
    <t>обычное</t>
  </si>
  <si>
    <t>текущих</t>
  </si>
  <si>
    <t>по типам</t>
  </si>
  <si>
    <t xml:space="preserve"> за семестр</t>
  </si>
  <si>
    <t>Бальцевич Александр</t>
  </si>
  <si>
    <t>н</t>
  </si>
  <si>
    <t>Барановский Юрий</t>
  </si>
  <si>
    <t>Белоокий Александр</t>
  </si>
  <si>
    <t>Бондарь Евгений</t>
  </si>
  <si>
    <t>Бруненко Евгений</t>
  </si>
  <si>
    <t>Гадомский Павел</t>
  </si>
  <si>
    <t>Горбачёв Михаил</t>
  </si>
  <si>
    <t>Жидко Дмитрий</t>
  </si>
  <si>
    <t>Журко Алексей</t>
  </si>
  <si>
    <t>Ивуть Юрий</t>
  </si>
  <si>
    <t>Кодь Тадеуш</t>
  </si>
  <si>
    <t>Крисинель Денис</t>
  </si>
  <si>
    <t>Лихорад Андрей</t>
  </si>
  <si>
    <t>Лычковский Александр</t>
  </si>
  <si>
    <t>Марчук Денис</t>
  </si>
  <si>
    <t>Медвецкий Дмитрий</t>
  </si>
  <si>
    <t>Минаковский Денис</t>
  </si>
  <si>
    <t>Мисевич Олег</t>
  </si>
  <si>
    <t>Петрович Игорь</t>
  </si>
  <si>
    <t>Подаваленко Алексей</t>
  </si>
  <si>
    <t>Сивко Алексей</t>
  </si>
  <si>
    <t>Тананушко Денис</t>
  </si>
  <si>
    <t>Тишкевич Андрей</t>
  </si>
  <si>
    <t>Ткачук Виктор</t>
  </si>
  <si>
    <t>Урбанович Олег</t>
  </si>
  <si>
    <t>Федирко Игорь</t>
  </si>
  <si>
    <t>Фолитарчик Павел</t>
  </si>
  <si>
    <t>Шатюк Сергей</t>
  </si>
  <si>
    <t>Шкирта Андрей</t>
  </si>
  <si>
    <t>ТКР2</t>
  </si>
  <si>
    <t>ТКР3</t>
  </si>
  <si>
    <t>Мальцева Анна Валентиновна</t>
  </si>
  <si>
    <t>Орф.</t>
  </si>
  <si>
    <t>Дикт.</t>
  </si>
  <si>
    <t>Отзыв</t>
  </si>
  <si>
    <t>Иностранный язык (английский)</t>
  </si>
  <si>
    <t>Пипир Марк Ричардович</t>
  </si>
  <si>
    <t>Иностранный язык (немецкий)</t>
  </si>
  <si>
    <t>Козлова Ирина Иосифовна</t>
  </si>
  <si>
    <t>Иностранный язык (французский)</t>
  </si>
  <si>
    <t>Иностранный язык (испанский)</t>
  </si>
  <si>
    <t>Заблоцкая Станислава Ивановна</t>
  </si>
  <si>
    <t>Чапля Люция Станиславовна</t>
  </si>
  <si>
    <t>С/Р</t>
  </si>
  <si>
    <t>ТКР4</t>
  </si>
  <si>
    <t>ТКР5</t>
  </si>
  <si>
    <t>Грицевич Пётр Ульянович</t>
  </si>
  <si>
    <t>Вабищевич Ирина Ярославовна</t>
  </si>
  <si>
    <t>ЛР1</t>
  </si>
  <si>
    <t>ЛР2</t>
  </si>
  <si>
    <t>ЛР3</t>
  </si>
  <si>
    <t>ЛР4</t>
  </si>
  <si>
    <t>ЛР5</t>
  </si>
  <si>
    <t>Адамчук Иван Чеславович</t>
  </si>
  <si>
    <t>ПР1</t>
  </si>
  <si>
    <t>ОКР2</t>
  </si>
  <si>
    <t>Битель Андрей Ярославович</t>
  </si>
  <si>
    <t>УФП</t>
  </si>
  <si>
    <t>осв.до 15.12</t>
  </si>
  <si>
    <t>осв.до 19.12</t>
  </si>
  <si>
    <t xml:space="preserve">осв.до 19.12 </t>
  </si>
  <si>
    <t>осв.до 30.06.04 ЛФК</t>
  </si>
  <si>
    <t>зачет</t>
  </si>
  <si>
    <t>Допризывная подготовка</t>
  </si>
  <si>
    <t>Печерский А.С.</t>
  </si>
  <si>
    <t>Лозовский Александр Викторович</t>
  </si>
  <si>
    <t>Масюкевич Михаил Брониславович, Пивоварчик Марина Францевна</t>
  </si>
  <si>
    <t>I семестр</t>
  </si>
  <si>
    <t>Предметы и оценки за семестр</t>
  </si>
  <si>
    <t>география</t>
  </si>
  <si>
    <t>допризывная подготовка</t>
  </si>
  <si>
    <t>введение в специальность</t>
  </si>
  <si>
    <t>математикка</t>
  </si>
  <si>
    <t>Средний балл по предметам:</t>
  </si>
  <si>
    <t>Итоговые оценки за курс базовой школы</t>
  </si>
  <si>
    <t>информатика</t>
  </si>
  <si>
    <t>Человек, общество, гос.</t>
  </si>
  <si>
    <t>биология</t>
  </si>
  <si>
    <t>Изобраз. искуство</t>
  </si>
  <si>
    <t>Музыка</t>
  </si>
  <si>
    <t>Мировая худ. лит.</t>
  </si>
  <si>
    <t>Трудовое обучение</t>
  </si>
  <si>
    <t>Прокопович Павел (убыл)</t>
  </si>
  <si>
    <t>Основы электротехники</t>
  </si>
  <si>
    <t>Электрические материалы</t>
  </si>
  <si>
    <t>промэлектроника и микро-электроника (экзамен)</t>
  </si>
  <si>
    <t>Среднее по предметам</t>
  </si>
  <si>
    <t>бел. литература</t>
  </si>
  <si>
    <t>Касперко Евгений</t>
  </si>
  <si>
    <t>Схемотехника</t>
  </si>
  <si>
    <t>Семестровые оценки</t>
  </si>
  <si>
    <t>Основы электротехники (экз.)</t>
  </si>
  <si>
    <t>Электрические измерения (экз.)</t>
  </si>
  <si>
    <t>Программное обеспечение ЭВМ (экз.)</t>
  </si>
  <si>
    <t>Пром. электроника (экз.)</t>
  </si>
  <si>
    <t>Пром. Электроника</t>
  </si>
  <si>
    <t>Схемотехника (экз.)</t>
  </si>
  <si>
    <t>МХК</t>
  </si>
  <si>
    <t>Делопроизводство</t>
  </si>
  <si>
    <t>Автоматика</t>
  </si>
  <si>
    <t>ЭВМ</t>
  </si>
  <si>
    <t>Констр. И технология</t>
  </si>
  <si>
    <t>Эксплуатация ЭВС</t>
  </si>
  <si>
    <t>Основы эф. Энергосбережения</t>
  </si>
  <si>
    <t>Микропроцессрная техника</t>
  </si>
  <si>
    <t>Периферийные устройства ЭВМ</t>
  </si>
  <si>
    <t>ЭВМ и комплексы экз.</t>
  </si>
  <si>
    <t>Эксплуатация и ремонт ЭВС экз.</t>
  </si>
  <si>
    <t>Основы права</t>
  </si>
  <si>
    <t>Физкультура</t>
  </si>
  <si>
    <t>УЧПУ</t>
  </si>
  <si>
    <t>Экономика экз.</t>
  </si>
  <si>
    <t>Охрана труда экз.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</si>
</sst>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color indexed="60"/>
      <name val="Arial Cyr"/>
      <family val="2"/>
    </font>
    <font>
      <sz val="10"/>
      <color indexed="60"/>
      <name val="Arial Cyr"/>
      <family val="2"/>
    </font>
    <font>
      <b/>
      <sz val="12"/>
      <color indexed="18"/>
      <name val="Arial Cyr"/>
      <family val="2"/>
    </font>
    <font>
      <b/>
      <sz val="18"/>
      <color indexed="18"/>
      <name val="Arial Cyr"/>
      <family val="2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0"/>
      <color indexed="6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7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6" fillId="0" borderId="19" xfId="0" applyFont="1" applyFill="1" applyBorder="1" applyAlignment="1">
      <alignment horizontal="center" textRotation="90" wrapText="1"/>
    </xf>
    <xf numFmtId="0" fontId="0" fillId="0" borderId="7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3" fillId="2" borderId="3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textRotation="90" wrapText="1"/>
    </xf>
    <xf numFmtId="0" fontId="6" fillId="0" borderId="35" xfId="0" applyFont="1" applyFill="1" applyBorder="1" applyAlignment="1">
      <alignment horizontal="center" textRotation="90" wrapText="1"/>
    </xf>
    <xf numFmtId="0" fontId="0" fillId="0" borderId="36" xfId="0" applyBorder="1" applyAlignment="1">
      <alignment horizontal="center"/>
    </xf>
    <xf numFmtId="0" fontId="6" fillId="0" borderId="34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 wrapText="1"/>
    </xf>
    <xf numFmtId="49" fontId="0" fillId="0" borderId="19" xfId="0" applyNumberFormat="1" applyBorder="1" applyAlignment="1" applyProtection="1">
      <alignment horizontal="center" textRotation="90"/>
      <protection locked="0"/>
    </xf>
    <xf numFmtId="49" fontId="0" fillId="0" borderId="17" xfId="0" applyNumberFormat="1" applyBorder="1" applyAlignment="1" applyProtection="1">
      <alignment horizontal="center" textRotation="90"/>
      <protection locked="0"/>
    </xf>
    <xf numFmtId="49" fontId="0" fillId="0" borderId="18" xfId="0" applyNumberFormat="1" applyBorder="1" applyAlignment="1" applyProtection="1">
      <alignment horizontal="center" textRotation="90"/>
      <protection locked="0"/>
    </xf>
    <xf numFmtId="0" fontId="3" fillId="0" borderId="3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39" xfId="0" applyNumberFormat="1" applyBorder="1" applyAlignment="1" applyProtection="1">
      <alignment horizontal="center" textRotation="90"/>
      <protection locked="0"/>
    </xf>
    <xf numFmtId="164" fontId="0" fillId="0" borderId="40" xfId="0" applyNumberFormat="1" applyBorder="1" applyAlignment="1" applyProtection="1">
      <alignment horizontal="center" textRotation="90"/>
      <protection locked="0"/>
    </xf>
    <xf numFmtId="164" fontId="0" fillId="0" borderId="40" xfId="0" applyNumberFormat="1" applyBorder="1" applyAlignment="1">
      <alignment textRotation="90"/>
    </xf>
    <xf numFmtId="164" fontId="0" fillId="0" borderId="41" xfId="0" applyNumberFormat="1" applyBorder="1" applyAlignment="1" applyProtection="1">
      <alignment horizontal="center" textRotation="90"/>
      <protection locked="0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/>
    </xf>
    <xf numFmtId="164" fontId="0" fillId="0" borderId="28" xfId="0" applyNumberFormat="1" applyBorder="1" applyAlignment="1" applyProtection="1">
      <alignment horizontal="center" textRotation="90"/>
      <protection locked="0"/>
    </xf>
    <xf numFmtId="164" fontId="0" fillId="0" borderId="1" xfId="0" applyNumberFormat="1" applyBorder="1" applyAlignment="1" applyProtection="1">
      <alignment horizontal="center" textRotation="90"/>
      <protection locked="0"/>
    </xf>
    <xf numFmtId="164" fontId="0" fillId="0" borderId="1" xfId="0" applyNumberFormat="1" applyBorder="1" applyAlignment="1">
      <alignment textRotation="90"/>
    </xf>
    <xf numFmtId="164" fontId="0" fillId="0" borderId="10" xfId="0" applyNumberFormat="1" applyBorder="1" applyAlignment="1" applyProtection="1">
      <alignment horizontal="center" textRotation="90"/>
      <protection locked="0"/>
    </xf>
    <xf numFmtId="2" fontId="3" fillId="2" borderId="42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164" fontId="0" fillId="0" borderId="0" xfId="0" applyNumberFormat="1" applyAlignment="1">
      <alignment textRotation="90"/>
    </xf>
    <xf numFmtId="0" fontId="0" fillId="2" borderId="13" xfId="0" applyFill="1" applyBorder="1" applyAlignment="1">
      <alignment/>
    </xf>
    <xf numFmtId="0" fontId="0" fillId="2" borderId="5" xfId="0" applyFill="1" applyBorder="1" applyAlignment="1" applyProtection="1">
      <alignment horizontal="left"/>
      <protection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2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6" xfId="0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4" xfId="0" applyFill="1" applyBorder="1" applyAlignment="1" applyProtection="1">
      <alignment horizontal="left"/>
      <protection/>
    </xf>
    <xf numFmtId="2" fontId="0" fillId="2" borderId="4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164" fontId="0" fillId="0" borderId="19" xfId="0" applyNumberFormat="1" applyBorder="1" applyAlignment="1" applyProtection="1">
      <alignment horizontal="center" textRotation="90"/>
      <protection locked="0"/>
    </xf>
    <xf numFmtId="164" fontId="0" fillId="0" borderId="17" xfId="0" applyNumberFormat="1" applyBorder="1" applyAlignment="1" applyProtection="1">
      <alignment horizontal="center" textRotation="90"/>
      <protection locked="0"/>
    </xf>
    <xf numFmtId="164" fontId="0" fillId="0" borderId="34" xfId="0" applyNumberFormat="1" applyBorder="1" applyAlignment="1" applyProtection="1">
      <alignment horizontal="center" textRotation="90"/>
      <protection locked="0"/>
    </xf>
    <xf numFmtId="164" fontId="0" fillId="0" borderId="37" xfId="0" applyNumberFormat="1" applyBorder="1" applyAlignment="1" applyProtection="1">
      <alignment horizontal="center" textRotation="90"/>
      <protection locked="0"/>
    </xf>
    <xf numFmtId="164" fontId="0" fillId="0" borderId="37" xfId="0" applyNumberFormat="1" applyBorder="1" applyAlignment="1">
      <alignment textRotation="90"/>
    </xf>
    <xf numFmtId="164" fontId="0" fillId="0" borderId="35" xfId="0" applyNumberFormat="1" applyBorder="1" applyAlignment="1" applyProtection="1">
      <alignment horizontal="center" textRotation="90"/>
      <protection locked="0"/>
    </xf>
    <xf numFmtId="164" fontId="0" fillId="0" borderId="18" xfId="0" applyNumberFormat="1" applyBorder="1" applyAlignment="1" applyProtection="1">
      <alignment horizontal="center" textRotation="90"/>
      <protection locked="0"/>
    </xf>
    <xf numFmtId="1" fontId="5" fillId="0" borderId="0" xfId="0" applyNumberFormat="1" applyFont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0" fillId="2" borderId="31" xfId="0" applyFill="1" applyBorder="1" applyAlignment="1">
      <alignment horizontal="left"/>
    </xf>
    <xf numFmtId="0" fontId="4" fillId="2" borderId="22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164" fontId="0" fillId="0" borderId="47" xfId="0" applyNumberFormat="1" applyBorder="1" applyAlignment="1" applyProtection="1">
      <alignment horizontal="center" textRotation="90"/>
      <protection locked="0"/>
    </xf>
    <xf numFmtId="0" fontId="0" fillId="0" borderId="8" xfId="0" applyBorder="1" applyAlignment="1">
      <alignment horizontal="center" vertical="center" textRotation="90" wrapText="1"/>
    </xf>
    <xf numFmtId="164" fontId="0" fillId="0" borderId="8" xfId="0" applyNumberFormat="1" applyBorder="1" applyAlignment="1">
      <alignment textRotation="90"/>
    </xf>
    <xf numFmtId="164" fontId="0" fillId="0" borderId="9" xfId="0" applyNumberFormat="1" applyBorder="1" applyAlignment="1">
      <alignment textRotation="9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37" xfId="0" applyFont="1" applyFill="1" applyBorder="1" applyAlignment="1">
      <alignment horizontal="center" textRotation="9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2" fontId="1" fillId="0" borderId="30" xfId="0" applyNumberFormat="1" applyFont="1" applyBorder="1" applyAlignment="1">
      <alignment horizontal="left"/>
    </xf>
    <xf numFmtId="2" fontId="1" fillId="0" borderId="54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6" fillId="0" borderId="21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 wrapText="1"/>
    </xf>
    <xf numFmtId="0" fontId="0" fillId="0" borderId="55" xfId="0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2" fontId="7" fillId="0" borderId="3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57" xfId="0" applyFont="1" applyFill="1" applyBorder="1" applyAlignment="1">
      <alignment horizontal="center" textRotation="90" wrapText="1"/>
    </xf>
    <xf numFmtId="0" fontId="6" fillId="0" borderId="47" xfId="0" applyFont="1" applyFill="1" applyBorder="1" applyAlignment="1">
      <alignment horizontal="center" textRotation="90" wrapText="1"/>
    </xf>
    <xf numFmtId="2" fontId="0" fillId="0" borderId="30" xfId="0" applyNumberFormat="1" applyFont="1" applyBorder="1" applyAlignment="1">
      <alignment horizontal="left"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40" xfId="0" applyFont="1" applyFill="1" applyBorder="1" applyAlignment="1">
      <alignment horizontal="center" textRotation="90" wrapText="1"/>
    </xf>
    <xf numFmtId="0" fontId="3" fillId="0" borderId="0" xfId="0" applyFont="1" applyAlignment="1">
      <alignment/>
    </xf>
    <xf numFmtId="0" fontId="6" fillId="0" borderId="40" xfId="0" applyFont="1" applyFill="1" applyBorder="1" applyAlignment="1">
      <alignment horizontal="center" textRotation="90"/>
    </xf>
    <xf numFmtId="0" fontId="6" fillId="0" borderId="41" xfId="0" applyFont="1" applyFill="1" applyBorder="1" applyAlignment="1">
      <alignment textRotation="90" wrapText="1"/>
    </xf>
    <xf numFmtId="0" fontId="6" fillId="0" borderId="39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left"/>
    </xf>
    <xf numFmtId="0" fontId="1" fillId="0" borderId="0" xfId="0" applyFont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1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alignment horizontal="left"/>
      <protection/>
    </xf>
    <xf numFmtId="0" fontId="3" fillId="0" borderId="5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3" fillId="2" borderId="59" xfId="0" applyNumberFormat="1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/>
    </xf>
    <xf numFmtId="0" fontId="4" fillId="2" borderId="42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3" fillId="0" borderId="54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53" xfId="0" applyFont="1" applyFill="1" applyBorder="1" applyAlignment="1">
      <alignment textRotation="90"/>
    </xf>
    <xf numFmtId="0" fontId="8" fillId="0" borderId="43" xfId="0" applyFont="1" applyBorder="1" applyAlignment="1">
      <alignment textRotation="90"/>
    </xf>
    <xf numFmtId="0" fontId="3" fillId="0" borderId="5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5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22" xfId="0" applyFont="1" applyBorder="1" applyAlignment="1">
      <alignment textRotation="90"/>
    </xf>
    <xf numFmtId="0" fontId="7" fillId="0" borderId="21" xfId="0" applyFont="1" applyBorder="1" applyAlignment="1">
      <alignment textRotation="90"/>
    </xf>
    <xf numFmtId="0" fontId="7" fillId="0" borderId="22" xfId="0" applyFont="1" applyFill="1" applyBorder="1" applyAlignment="1">
      <alignment horizontal="center" textRotation="90"/>
    </xf>
    <xf numFmtId="0" fontId="0" fillId="0" borderId="42" xfId="0" applyBorder="1" applyAlignment="1">
      <alignment vertical="center"/>
    </xf>
    <xf numFmtId="0" fontId="7" fillId="0" borderId="53" xfId="0" applyFont="1" applyFill="1" applyBorder="1" applyAlignment="1">
      <alignment horizontal="center" textRotation="90"/>
    </xf>
    <xf numFmtId="0" fontId="8" fillId="0" borderId="61" xfId="0" applyFont="1" applyBorder="1" applyAlignment="1">
      <alignment textRotation="90"/>
    </xf>
    <xf numFmtId="0" fontId="3" fillId="0" borderId="3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3" fillId="0" borderId="22" xfId="0" applyFont="1" applyFill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Z40"/>
  <sheetViews>
    <sheetView zoomScale="75" zoomScaleNormal="75" workbookViewId="0" topLeftCell="A8">
      <selection activeCell="B40" sqref="B40"/>
    </sheetView>
  </sheetViews>
  <sheetFormatPr defaultColWidth="9.00390625" defaultRowHeight="12.75"/>
  <cols>
    <col min="1" max="1" width="3.75390625" style="0" customWidth="1"/>
    <col min="2" max="2" width="25.375" style="0" bestFit="1" customWidth="1"/>
    <col min="3" max="20" width="3.375" style="0" customWidth="1"/>
    <col min="21" max="22" width="12.375" style="87" customWidth="1"/>
    <col min="23" max="23" width="12.125" style="0" customWidth="1"/>
    <col min="24" max="24" width="14.125" style="88" customWidth="1"/>
  </cols>
  <sheetData>
    <row r="2" spans="4:6" ht="15.75">
      <c r="D2" s="10" t="s">
        <v>7</v>
      </c>
      <c r="E2" s="86" t="s">
        <v>32</v>
      </c>
      <c r="F2" s="55"/>
    </row>
    <row r="3" spans="4:6" ht="15.75">
      <c r="D3" s="10" t="s">
        <v>8</v>
      </c>
      <c r="E3" s="56">
        <v>36</v>
      </c>
      <c r="F3" s="55"/>
    </row>
    <row r="4" spans="2:6" ht="15.75">
      <c r="B4" s="1"/>
      <c r="D4" s="10" t="s">
        <v>9</v>
      </c>
      <c r="E4" s="89">
        <f>COUNTA(C8:T8)*2</f>
        <v>30</v>
      </c>
      <c r="F4" s="55"/>
    </row>
    <row r="5" spans="4:6" ht="15.75">
      <c r="D5" s="10" t="s">
        <v>10</v>
      </c>
      <c r="E5" s="54" t="s">
        <v>68</v>
      </c>
      <c r="F5" s="55"/>
    </row>
    <row r="6" ht="16.5" thickBot="1">
      <c r="B6" s="1"/>
    </row>
    <row r="7" spans="1:26" ht="16.5" customHeight="1" thickBot="1">
      <c r="A7" s="203" t="s">
        <v>0</v>
      </c>
      <c r="B7" s="205" t="s">
        <v>11</v>
      </c>
      <c r="C7" s="201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7" t="s">
        <v>69</v>
      </c>
      <c r="V7" s="209" t="s">
        <v>69</v>
      </c>
      <c r="W7" s="209" t="s">
        <v>69</v>
      </c>
      <c r="X7" s="199" t="s">
        <v>70</v>
      </c>
      <c r="Y7" s="90"/>
      <c r="Z7" s="91"/>
    </row>
    <row r="8" spans="1:26" s="3" customFormat="1" ht="33" customHeight="1" thickBot="1">
      <c r="A8" s="204"/>
      <c r="B8" s="206"/>
      <c r="C8" s="92">
        <v>37868</v>
      </c>
      <c r="D8" s="93">
        <v>37882</v>
      </c>
      <c r="E8" s="93">
        <v>37888</v>
      </c>
      <c r="F8" s="93">
        <v>37896</v>
      </c>
      <c r="G8" s="93">
        <v>37903</v>
      </c>
      <c r="H8" s="93">
        <v>37910</v>
      </c>
      <c r="I8" s="93">
        <v>37917</v>
      </c>
      <c r="J8" s="93">
        <v>37924</v>
      </c>
      <c r="K8" s="93">
        <v>37931</v>
      </c>
      <c r="L8" s="93">
        <v>37938</v>
      </c>
      <c r="M8" s="93"/>
      <c r="N8" s="93">
        <v>37945</v>
      </c>
      <c r="O8" s="93">
        <v>37952</v>
      </c>
      <c r="P8" s="93">
        <v>37959</v>
      </c>
      <c r="Q8" s="93">
        <v>37973</v>
      </c>
      <c r="R8" s="94">
        <v>37982</v>
      </c>
      <c r="S8" s="93"/>
      <c r="T8" s="95"/>
      <c r="U8" s="208"/>
      <c r="V8" s="198"/>
      <c r="W8" s="198"/>
      <c r="X8" s="200"/>
      <c r="Y8" s="90"/>
      <c r="Z8" s="91"/>
    </row>
    <row r="9" spans="1:26" s="107" customFormat="1" ht="33" customHeight="1" thickBot="1">
      <c r="A9" s="96"/>
      <c r="B9" s="97" t="s">
        <v>71</v>
      </c>
      <c r="C9" s="98" t="s">
        <v>72</v>
      </c>
      <c r="D9" s="99" t="s">
        <v>73</v>
      </c>
      <c r="E9" s="99" t="s">
        <v>74</v>
      </c>
      <c r="F9" s="99"/>
      <c r="G9" s="99"/>
      <c r="H9" s="99"/>
      <c r="I9" s="99"/>
      <c r="J9" s="99"/>
      <c r="K9" s="99"/>
      <c r="L9" s="99"/>
      <c r="M9" s="99" t="s">
        <v>75</v>
      </c>
      <c r="N9" s="99"/>
      <c r="O9" s="99"/>
      <c r="P9" s="99"/>
      <c r="Q9" s="99"/>
      <c r="R9" s="100"/>
      <c r="S9" s="99"/>
      <c r="T9" s="101"/>
      <c r="U9" s="102" t="s">
        <v>76</v>
      </c>
      <c r="V9" s="102" t="s">
        <v>77</v>
      </c>
      <c r="W9" s="103" t="s">
        <v>78</v>
      </c>
      <c r="X9" s="104" t="s">
        <v>79</v>
      </c>
      <c r="Y9" s="105"/>
      <c r="Z9" s="106"/>
    </row>
    <row r="10" spans="1:24" ht="15.75">
      <c r="A10" s="108">
        <v>1</v>
      </c>
      <c r="B10" s="109" t="s">
        <v>80</v>
      </c>
      <c r="C10" s="110">
        <v>6</v>
      </c>
      <c r="D10" s="111">
        <v>3</v>
      </c>
      <c r="E10" s="111">
        <v>3</v>
      </c>
      <c r="F10" s="111">
        <v>3</v>
      </c>
      <c r="G10" s="111">
        <v>7</v>
      </c>
      <c r="H10" s="59"/>
      <c r="I10" s="59">
        <v>6</v>
      </c>
      <c r="J10" s="59">
        <v>6</v>
      </c>
      <c r="K10" s="59"/>
      <c r="L10" s="59"/>
      <c r="M10" s="59"/>
      <c r="N10" s="59"/>
      <c r="O10" s="59"/>
      <c r="P10" s="59">
        <v>3</v>
      </c>
      <c r="Q10" s="59" t="s">
        <v>81</v>
      </c>
      <c r="R10" s="21"/>
      <c r="S10" s="59"/>
      <c r="T10" s="60"/>
      <c r="U10" s="112">
        <f aca="true" t="shared" si="0" ref="U10:U39">AVERAGE(C10:T10)</f>
        <v>4.625</v>
      </c>
      <c r="V10" s="112"/>
      <c r="W10" s="113"/>
      <c r="X10" s="114">
        <v>4</v>
      </c>
    </row>
    <row r="11" spans="1:24" ht="15.75">
      <c r="A11" s="115">
        <f aca="true" t="shared" si="1" ref="A11:A39">1+A10</f>
        <v>2</v>
      </c>
      <c r="B11" s="116" t="s">
        <v>82</v>
      </c>
      <c r="C11" s="61">
        <v>7</v>
      </c>
      <c r="D11" s="62">
        <v>5</v>
      </c>
      <c r="E11" s="62">
        <v>4</v>
      </c>
      <c r="F11" s="62">
        <v>4</v>
      </c>
      <c r="G11" s="62">
        <v>4</v>
      </c>
      <c r="H11" s="62"/>
      <c r="I11" s="62">
        <v>6</v>
      </c>
      <c r="J11" s="62">
        <v>6</v>
      </c>
      <c r="K11" s="62"/>
      <c r="L11" s="62"/>
      <c r="M11" s="62"/>
      <c r="N11" s="62"/>
      <c r="O11" s="62"/>
      <c r="P11" s="62"/>
      <c r="Q11" s="62"/>
      <c r="R11" s="5"/>
      <c r="S11" s="62"/>
      <c r="T11" s="63"/>
      <c r="U11" s="112">
        <f t="shared" si="0"/>
        <v>5.142857142857143</v>
      </c>
      <c r="V11" s="112"/>
      <c r="W11" s="117"/>
      <c r="X11" s="118">
        <f>ROUND((AVERAGE(C11:T11)),0)</f>
        <v>5</v>
      </c>
    </row>
    <row r="12" spans="1:24" ht="15.75">
      <c r="A12" s="115">
        <f t="shared" si="1"/>
        <v>3</v>
      </c>
      <c r="B12" s="116" t="s">
        <v>83</v>
      </c>
      <c r="C12" s="61">
        <v>7</v>
      </c>
      <c r="D12" s="62">
        <v>3</v>
      </c>
      <c r="E12" s="62">
        <v>3</v>
      </c>
      <c r="F12" s="62"/>
      <c r="G12" s="62" t="s">
        <v>81</v>
      </c>
      <c r="H12" s="62">
        <v>5</v>
      </c>
      <c r="I12" s="62">
        <v>3</v>
      </c>
      <c r="J12" s="62">
        <v>6</v>
      </c>
      <c r="K12" s="62"/>
      <c r="L12" s="62"/>
      <c r="M12" s="62"/>
      <c r="N12" s="62"/>
      <c r="O12" s="62"/>
      <c r="P12" s="62"/>
      <c r="Q12" s="62"/>
      <c r="R12" s="5"/>
      <c r="S12" s="62"/>
      <c r="T12" s="63"/>
      <c r="U12" s="112">
        <f t="shared" si="0"/>
        <v>4.5</v>
      </c>
      <c r="V12" s="112"/>
      <c r="W12" s="117"/>
      <c r="X12" s="118">
        <v>4</v>
      </c>
    </row>
    <row r="13" spans="1:24" ht="15.75">
      <c r="A13" s="115">
        <f t="shared" si="1"/>
        <v>4</v>
      </c>
      <c r="B13" s="116" t="s">
        <v>84</v>
      </c>
      <c r="C13" s="61">
        <v>6</v>
      </c>
      <c r="D13" s="62">
        <v>4</v>
      </c>
      <c r="E13" s="62">
        <v>5</v>
      </c>
      <c r="F13" s="62"/>
      <c r="G13" s="62">
        <v>6</v>
      </c>
      <c r="H13" s="62"/>
      <c r="I13" s="62"/>
      <c r="J13" s="62"/>
      <c r="K13" s="62">
        <v>2</v>
      </c>
      <c r="L13" s="62"/>
      <c r="M13" s="62"/>
      <c r="N13" s="62"/>
      <c r="O13" s="62"/>
      <c r="P13" s="62"/>
      <c r="Q13" s="62"/>
      <c r="R13" s="5"/>
      <c r="S13" s="62"/>
      <c r="T13" s="63"/>
      <c r="U13" s="112">
        <f t="shared" si="0"/>
        <v>4.6</v>
      </c>
      <c r="V13" s="112"/>
      <c r="W13" s="117"/>
      <c r="X13" s="118">
        <f>ROUND((AVERAGE(C13:T13)),0)</f>
        <v>5</v>
      </c>
    </row>
    <row r="14" spans="1:24" ht="15.75">
      <c r="A14" s="115">
        <f t="shared" si="1"/>
        <v>5</v>
      </c>
      <c r="B14" s="116" t="s">
        <v>85</v>
      </c>
      <c r="C14" s="61">
        <v>7</v>
      </c>
      <c r="D14" s="62">
        <v>3</v>
      </c>
      <c r="E14" s="62">
        <v>3</v>
      </c>
      <c r="F14" s="62"/>
      <c r="G14" s="62">
        <v>3</v>
      </c>
      <c r="H14" s="62"/>
      <c r="I14" s="62">
        <v>5</v>
      </c>
      <c r="J14" s="62">
        <v>2</v>
      </c>
      <c r="K14" s="62">
        <v>2</v>
      </c>
      <c r="L14" s="62"/>
      <c r="M14" s="62"/>
      <c r="N14" s="62"/>
      <c r="O14" s="62"/>
      <c r="P14" s="62"/>
      <c r="Q14" s="62"/>
      <c r="R14" s="5" t="s">
        <v>81</v>
      </c>
      <c r="S14" s="62"/>
      <c r="T14" s="63"/>
      <c r="U14" s="112">
        <f t="shared" si="0"/>
        <v>3.5714285714285716</v>
      </c>
      <c r="V14" s="112"/>
      <c r="W14" s="117"/>
      <c r="X14" s="118">
        <f>ROUND((AVERAGE(C14:T14)),0)</f>
        <v>4</v>
      </c>
    </row>
    <row r="15" spans="1:24" ht="15.75">
      <c r="A15" s="115">
        <f t="shared" si="1"/>
        <v>6</v>
      </c>
      <c r="B15" s="116" t="s">
        <v>86</v>
      </c>
      <c r="C15" s="61">
        <v>8</v>
      </c>
      <c r="D15" s="62">
        <v>3</v>
      </c>
      <c r="E15" s="62" t="s">
        <v>81</v>
      </c>
      <c r="F15" s="62"/>
      <c r="G15" s="62">
        <v>6</v>
      </c>
      <c r="H15" s="62">
        <v>6</v>
      </c>
      <c r="I15" s="62">
        <v>3</v>
      </c>
      <c r="J15" s="62">
        <v>2</v>
      </c>
      <c r="K15" s="62">
        <v>3</v>
      </c>
      <c r="L15" s="62"/>
      <c r="M15" s="62"/>
      <c r="N15" s="62"/>
      <c r="O15" s="62"/>
      <c r="P15" s="62"/>
      <c r="Q15" s="62"/>
      <c r="R15" s="5" t="s">
        <v>81</v>
      </c>
      <c r="S15" s="62"/>
      <c r="T15" s="63"/>
      <c r="U15" s="112">
        <f t="shared" si="0"/>
        <v>4.428571428571429</v>
      </c>
      <c r="V15" s="112"/>
      <c r="W15" s="117"/>
      <c r="X15" s="118">
        <v>5</v>
      </c>
    </row>
    <row r="16" spans="1:24" ht="15.75">
      <c r="A16" s="115">
        <f t="shared" si="1"/>
        <v>7</v>
      </c>
      <c r="B16" s="116" t="s">
        <v>87</v>
      </c>
      <c r="C16" s="61">
        <v>7</v>
      </c>
      <c r="D16" s="62">
        <v>7</v>
      </c>
      <c r="E16" s="62">
        <v>5</v>
      </c>
      <c r="F16" s="62"/>
      <c r="G16" s="62"/>
      <c r="H16" s="62"/>
      <c r="I16" s="62">
        <v>7</v>
      </c>
      <c r="J16" s="62">
        <v>5</v>
      </c>
      <c r="K16" s="62">
        <v>6</v>
      </c>
      <c r="L16" s="62"/>
      <c r="M16" s="62"/>
      <c r="N16" s="62" t="s">
        <v>81</v>
      </c>
      <c r="O16" s="62"/>
      <c r="P16" s="62"/>
      <c r="Q16" s="62"/>
      <c r="R16" s="5"/>
      <c r="S16" s="62"/>
      <c r="T16" s="63"/>
      <c r="U16" s="112">
        <f t="shared" si="0"/>
        <v>6.166666666666667</v>
      </c>
      <c r="V16" s="112"/>
      <c r="W16" s="117"/>
      <c r="X16" s="118">
        <f>ROUND((AVERAGE(C16:T16)),0)</f>
        <v>6</v>
      </c>
    </row>
    <row r="17" spans="1:24" ht="15.75">
      <c r="A17" s="115">
        <f t="shared" si="1"/>
        <v>8</v>
      </c>
      <c r="B17" s="116" t="s">
        <v>88</v>
      </c>
      <c r="C17" s="61">
        <v>6</v>
      </c>
      <c r="D17" s="62">
        <v>4</v>
      </c>
      <c r="E17" s="62">
        <v>7</v>
      </c>
      <c r="F17" s="62"/>
      <c r="G17" s="62" t="s">
        <v>81</v>
      </c>
      <c r="H17" s="62">
        <v>5</v>
      </c>
      <c r="I17" s="62">
        <v>5</v>
      </c>
      <c r="J17" s="62">
        <v>4</v>
      </c>
      <c r="K17" s="62"/>
      <c r="L17" s="62">
        <v>4</v>
      </c>
      <c r="M17" s="62"/>
      <c r="N17" s="62"/>
      <c r="O17" s="62"/>
      <c r="P17" s="62"/>
      <c r="Q17" s="62" t="s">
        <v>81</v>
      </c>
      <c r="R17" s="5" t="s">
        <v>81</v>
      </c>
      <c r="S17" s="62"/>
      <c r="T17" s="63"/>
      <c r="U17" s="112">
        <f t="shared" si="0"/>
        <v>5</v>
      </c>
      <c r="V17" s="112"/>
      <c r="W17" s="117"/>
      <c r="X17" s="118">
        <v>6</v>
      </c>
    </row>
    <row r="18" spans="1:24" ht="15.75">
      <c r="A18" s="115">
        <f t="shared" si="1"/>
        <v>9</v>
      </c>
      <c r="B18" s="116" t="s">
        <v>89</v>
      </c>
      <c r="C18" s="61">
        <v>6</v>
      </c>
      <c r="D18" s="62" t="s">
        <v>81</v>
      </c>
      <c r="E18" s="62">
        <v>4</v>
      </c>
      <c r="F18" s="62">
        <v>2</v>
      </c>
      <c r="G18" s="62">
        <v>5</v>
      </c>
      <c r="H18" s="62" t="s">
        <v>81</v>
      </c>
      <c r="I18" s="62">
        <v>3</v>
      </c>
      <c r="J18" s="62">
        <v>5</v>
      </c>
      <c r="K18" s="62">
        <v>5</v>
      </c>
      <c r="L18" s="62">
        <v>4</v>
      </c>
      <c r="M18" s="62"/>
      <c r="N18" s="62"/>
      <c r="O18" s="62"/>
      <c r="P18" s="62" t="s">
        <v>81</v>
      </c>
      <c r="Q18" s="62"/>
      <c r="R18" s="5"/>
      <c r="S18" s="62"/>
      <c r="T18" s="63"/>
      <c r="U18" s="112">
        <f t="shared" si="0"/>
        <v>4.25</v>
      </c>
      <c r="V18" s="112"/>
      <c r="W18" s="117"/>
      <c r="X18" s="118">
        <v>5</v>
      </c>
    </row>
    <row r="19" spans="1:24" ht="15.75">
      <c r="A19" s="115">
        <f t="shared" si="1"/>
        <v>10</v>
      </c>
      <c r="B19" s="116" t="s">
        <v>90</v>
      </c>
      <c r="C19" s="61">
        <v>7</v>
      </c>
      <c r="D19" s="62">
        <v>3</v>
      </c>
      <c r="E19" s="62">
        <v>4</v>
      </c>
      <c r="F19" s="62"/>
      <c r="G19" s="62">
        <v>3</v>
      </c>
      <c r="H19" s="62"/>
      <c r="I19" s="62">
        <v>5</v>
      </c>
      <c r="J19" s="62">
        <v>4</v>
      </c>
      <c r="K19" s="62"/>
      <c r="L19" s="62">
        <v>5</v>
      </c>
      <c r="M19" s="62"/>
      <c r="N19" s="62"/>
      <c r="O19" s="62"/>
      <c r="P19" s="62"/>
      <c r="Q19" s="62"/>
      <c r="R19" s="5"/>
      <c r="S19" s="62"/>
      <c r="T19" s="63"/>
      <c r="U19" s="112">
        <f t="shared" si="0"/>
        <v>4.428571428571429</v>
      </c>
      <c r="V19" s="112"/>
      <c r="W19" s="117"/>
      <c r="X19" s="118">
        <f aca="true" t="shared" si="2" ref="X19:X26">ROUND((AVERAGE(C19:T19)),0)</f>
        <v>4</v>
      </c>
    </row>
    <row r="20" spans="1:24" ht="15.75">
      <c r="A20" s="115">
        <f t="shared" si="1"/>
        <v>11</v>
      </c>
      <c r="B20" s="116" t="s">
        <v>91</v>
      </c>
      <c r="C20" s="61">
        <v>6</v>
      </c>
      <c r="D20" s="62">
        <v>3</v>
      </c>
      <c r="E20" s="62">
        <v>3</v>
      </c>
      <c r="F20" s="62"/>
      <c r="G20" s="62">
        <v>4</v>
      </c>
      <c r="H20" s="62"/>
      <c r="I20" s="62">
        <v>5</v>
      </c>
      <c r="J20" s="62">
        <v>6</v>
      </c>
      <c r="K20" s="62" t="s">
        <v>81</v>
      </c>
      <c r="L20" s="62"/>
      <c r="M20" s="62"/>
      <c r="N20" s="62"/>
      <c r="O20" s="62"/>
      <c r="P20" s="62"/>
      <c r="Q20" s="62"/>
      <c r="R20" s="5" t="s">
        <v>81</v>
      </c>
      <c r="S20" s="62"/>
      <c r="T20" s="63"/>
      <c r="U20" s="112">
        <f t="shared" si="0"/>
        <v>4.5</v>
      </c>
      <c r="V20" s="112"/>
      <c r="W20" s="117"/>
      <c r="X20" s="118">
        <f t="shared" si="2"/>
        <v>5</v>
      </c>
    </row>
    <row r="21" spans="1:24" ht="15.75">
      <c r="A21" s="115">
        <f t="shared" si="1"/>
        <v>12</v>
      </c>
      <c r="B21" s="116" t="s">
        <v>92</v>
      </c>
      <c r="C21" s="61">
        <v>6</v>
      </c>
      <c r="D21" s="62">
        <v>4</v>
      </c>
      <c r="E21" s="62">
        <v>5</v>
      </c>
      <c r="F21" s="62"/>
      <c r="G21" s="62">
        <v>5</v>
      </c>
      <c r="H21" s="62"/>
      <c r="I21" s="62">
        <v>4</v>
      </c>
      <c r="J21" s="62">
        <v>5</v>
      </c>
      <c r="K21" s="62">
        <v>4</v>
      </c>
      <c r="L21" s="62">
        <v>5</v>
      </c>
      <c r="M21" s="62"/>
      <c r="N21" s="62"/>
      <c r="O21" s="62">
        <v>4</v>
      </c>
      <c r="P21" s="62"/>
      <c r="Q21" s="62"/>
      <c r="R21" s="5"/>
      <c r="S21" s="62"/>
      <c r="T21" s="63"/>
      <c r="U21" s="112">
        <f t="shared" si="0"/>
        <v>4.666666666666667</v>
      </c>
      <c r="V21" s="112"/>
      <c r="W21" s="117"/>
      <c r="X21" s="118">
        <f t="shared" si="2"/>
        <v>5</v>
      </c>
    </row>
    <row r="22" spans="1:24" ht="15.75">
      <c r="A22" s="115">
        <f t="shared" si="1"/>
        <v>13</v>
      </c>
      <c r="B22" s="116" t="s">
        <v>93</v>
      </c>
      <c r="C22" s="61">
        <v>6</v>
      </c>
      <c r="D22" s="62">
        <v>3</v>
      </c>
      <c r="E22" s="62">
        <v>3</v>
      </c>
      <c r="F22" s="62"/>
      <c r="G22" s="62">
        <v>4</v>
      </c>
      <c r="H22" s="62"/>
      <c r="I22" s="62">
        <v>2</v>
      </c>
      <c r="J22" s="62">
        <v>3</v>
      </c>
      <c r="K22" s="62"/>
      <c r="L22" s="62"/>
      <c r="M22" s="62"/>
      <c r="N22" s="62"/>
      <c r="O22" s="62"/>
      <c r="P22" s="62"/>
      <c r="Q22" s="62"/>
      <c r="R22" s="5"/>
      <c r="S22" s="62"/>
      <c r="T22" s="63"/>
      <c r="U22" s="112">
        <f t="shared" si="0"/>
        <v>3.5</v>
      </c>
      <c r="V22" s="112"/>
      <c r="W22" s="117"/>
      <c r="X22" s="118">
        <f t="shared" si="2"/>
        <v>4</v>
      </c>
    </row>
    <row r="23" spans="1:24" ht="15.75">
      <c r="A23" s="115">
        <f t="shared" si="1"/>
        <v>14</v>
      </c>
      <c r="B23" s="116" t="s">
        <v>94</v>
      </c>
      <c r="C23" s="61">
        <v>6</v>
      </c>
      <c r="D23" s="62">
        <v>3</v>
      </c>
      <c r="E23" s="62">
        <v>3</v>
      </c>
      <c r="F23" s="62"/>
      <c r="G23" s="62">
        <v>4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"/>
      <c r="S23" s="62"/>
      <c r="T23" s="63"/>
      <c r="U23" s="112">
        <f t="shared" si="0"/>
        <v>4</v>
      </c>
      <c r="V23" s="112"/>
      <c r="W23" s="117"/>
      <c r="X23" s="118">
        <f t="shared" si="2"/>
        <v>4</v>
      </c>
    </row>
    <row r="24" spans="1:24" ht="15.75">
      <c r="A24" s="115">
        <f t="shared" si="1"/>
        <v>15</v>
      </c>
      <c r="B24" s="116" t="s">
        <v>95</v>
      </c>
      <c r="C24" s="61">
        <v>5</v>
      </c>
      <c r="D24" s="62" t="s">
        <v>81</v>
      </c>
      <c r="E24" s="62">
        <v>5</v>
      </c>
      <c r="F24" s="62"/>
      <c r="G24" s="62">
        <v>3</v>
      </c>
      <c r="H24" s="62">
        <v>5</v>
      </c>
      <c r="I24" s="62">
        <v>7</v>
      </c>
      <c r="J24" s="62">
        <v>8</v>
      </c>
      <c r="K24" s="62"/>
      <c r="L24" s="62"/>
      <c r="M24" s="62"/>
      <c r="N24" s="62"/>
      <c r="O24" s="62"/>
      <c r="P24" s="62"/>
      <c r="Q24" s="62"/>
      <c r="R24" s="5"/>
      <c r="S24" s="62"/>
      <c r="T24" s="63"/>
      <c r="U24" s="112">
        <f t="shared" si="0"/>
        <v>5.5</v>
      </c>
      <c r="V24" s="112"/>
      <c r="W24" s="117"/>
      <c r="X24" s="118">
        <f t="shared" si="2"/>
        <v>6</v>
      </c>
    </row>
    <row r="25" spans="1:24" ht="15.75">
      <c r="A25" s="115">
        <f t="shared" si="1"/>
        <v>16</v>
      </c>
      <c r="B25" s="116" t="s">
        <v>96</v>
      </c>
      <c r="C25" s="61">
        <v>6</v>
      </c>
      <c r="D25" s="62">
        <v>3</v>
      </c>
      <c r="E25" s="62">
        <v>5</v>
      </c>
      <c r="F25" s="62"/>
      <c r="G25" s="62">
        <v>8</v>
      </c>
      <c r="H25" s="62"/>
      <c r="I25" s="62">
        <v>6</v>
      </c>
      <c r="J25" s="62"/>
      <c r="K25" s="62"/>
      <c r="L25" s="62"/>
      <c r="M25" s="62"/>
      <c r="N25" s="62"/>
      <c r="O25" s="62"/>
      <c r="P25" s="62"/>
      <c r="Q25" s="62"/>
      <c r="R25" s="5"/>
      <c r="S25" s="62"/>
      <c r="T25" s="63"/>
      <c r="U25" s="112">
        <f t="shared" si="0"/>
        <v>5.6</v>
      </c>
      <c r="V25" s="112"/>
      <c r="W25" s="117"/>
      <c r="X25" s="118">
        <f t="shared" si="2"/>
        <v>6</v>
      </c>
    </row>
    <row r="26" spans="1:24" ht="15.75">
      <c r="A26" s="115">
        <f t="shared" si="1"/>
        <v>17</v>
      </c>
      <c r="B26" s="116" t="s">
        <v>97</v>
      </c>
      <c r="C26" s="61">
        <v>6</v>
      </c>
      <c r="D26" s="62">
        <v>3</v>
      </c>
      <c r="E26" s="62">
        <v>2</v>
      </c>
      <c r="F26" s="62"/>
      <c r="G26" s="62">
        <v>3</v>
      </c>
      <c r="H26" s="62">
        <v>5</v>
      </c>
      <c r="I26" s="62">
        <v>7</v>
      </c>
      <c r="J26" s="62">
        <v>7</v>
      </c>
      <c r="K26" s="62">
        <v>8</v>
      </c>
      <c r="L26" s="62">
        <v>8</v>
      </c>
      <c r="M26" s="62"/>
      <c r="N26" s="62"/>
      <c r="O26" s="62"/>
      <c r="P26" s="62">
        <v>4</v>
      </c>
      <c r="Q26" s="62"/>
      <c r="R26" s="5" t="s">
        <v>81</v>
      </c>
      <c r="S26" s="62"/>
      <c r="T26" s="63"/>
      <c r="U26" s="112">
        <f t="shared" si="0"/>
        <v>5.3</v>
      </c>
      <c r="V26" s="112"/>
      <c r="W26" s="117"/>
      <c r="X26" s="118">
        <f t="shared" si="2"/>
        <v>5</v>
      </c>
    </row>
    <row r="27" spans="1:24" ht="15.75">
      <c r="A27" s="115">
        <f t="shared" si="1"/>
        <v>18</v>
      </c>
      <c r="B27" s="116" t="s">
        <v>98</v>
      </c>
      <c r="C27" s="61">
        <v>6</v>
      </c>
      <c r="D27" s="62">
        <v>3</v>
      </c>
      <c r="E27" s="62">
        <v>6</v>
      </c>
      <c r="F27" s="62">
        <v>1</v>
      </c>
      <c r="G27" s="62">
        <v>5</v>
      </c>
      <c r="H27" s="62"/>
      <c r="I27" s="62">
        <v>4</v>
      </c>
      <c r="J27" s="62">
        <v>6</v>
      </c>
      <c r="K27" s="62">
        <v>2</v>
      </c>
      <c r="L27" s="62">
        <v>2</v>
      </c>
      <c r="M27" s="62"/>
      <c r="N27" s="62"/>
      <c r="O27" s="62"/>
      <c r="P27" s="62"/>
      <c r="Q27" s="62"/>
      <c r="R27" s="5" t="s">
        <v>81</v>
      </c>
      <c r="S27" s="62"/>
      <c r="T27" s="63"/>
      <c r="U27" s="112">
        <f t="shared" si="0"/>
        <v>3.888888888888889</v>
      </c>
      <c r="V27" s="112"/>
      <c r="W27" s="117"/>
      <c r="X27" s="118">
        <v>5</v>
      </c>
    </row>
    <row r="28" spans="1:24" ht="15.75">
      <c r="A28" s="115">
        <f t="shared" si="1"/>
        <v>19</v>
      </c>
      <c r="B28" s="116" t="s">
        <v>99</v>
      </c>
      <c r="C28" s="61">
        <v>7</v>
      </c>
      <c r="D28" s="62">
        <v>4</v>
      </c>
      <c r="E28" s="62">
        <v>5</v>
      </c>
      <c r="F28" s="62"/>
      <c r="G28" s="62">
        <v>3</v>
      </c>
      <c r="H28" s="62"/>
      <c r="I28" s="62">
        <v>2</v>
      </c>
      <c r="J28" s="62">
        <v>4</v>
      </c>
      <c r="K28" s="62"/>
      <c r="L28" s="62"/>
      <c r="M28" s="62"/>
      <c r="N28" s="62" t="s">
        <v>81</v>
      </c>
      <c r="O28" s="62"/>
      <c r="P28" s="62"/>
      <c r="Q28" s="62"/>
      <c r="R28" s="5"/>
      <c r="S28" s="62"/>
      <c r="T28" s="63"/>
      <c r="U28" s="112">
        <f t="shared" si="0"/>
        <v>4.166666666666667</v>
      </c>
      <c r="V28" s="112"/>
      <c r="W28" s="117"/>
      <c r="X28" s="118">
        <v>5</v>
      </c>
    </row>
    <row r="29" spans="1:24" ht="15.75">
      <c r="A29" s="115">
        <f t="shared" si="1"/>
        <v>20</v>
      </c>
      <c r="B29" s="116" t="s">
        <v>100</v>
      </c>
      <c r="C29" s="61">
        <v>7</v>
      </c>
      <c r="D29" s="62">
        <v>3</v>
      </c>
      <c r="E29" s="62">
        <v>2</v>
      </c>
      <c r="F29" s="62"/>
      <c r="G29" s="62">
        <v>4</v>
      </c>
      <c r="H29" s="62"/>
      <c r="I29" s="62" t="s">
        <v>81</v>
      </c>
      <c r="J29" s="62"/>
      <c r="K29" s="62"/>
      <c r="L29" s="62"/>
      <c r="M29" s="62"/>
      <c r="N29" s="62"/>
      <c r="O29" s="62"/>
      <c r="P29" s="62"/>
      <c r="Q29" s="62"/>
      <c r="R29" s="5"/>
      <c r="S29" s="62"/>
      <c r="T29" s="63"/>
      <c r="U29" s="112">
        <f t="shared" si="0"/>
        <v>4</v>
      </c>
      <c r="V29" s="112"/>
      <c r="W29" s="117"/>
      <c r="X29" s="118">
        <f>ROUND((AVERAGE(C29:T29)),0)</f>
        <v>4</v>
      </c>
    </row>
    <row r="30" spans="1:24" ht="15.75">
      <c r="A30" s="115">
        <f t="shared" si="1"/>
        <v>21</v>
      </c>
      <c r="B30" s="116" t="s">
        <v>163</v>
      </c>
      <c r="C30" s="61">
        <v>5</v>
      </c>
      <c r="D30" s="62">
        <v>3</v>
      </c>
      <c r="E30" s="62">
        <v>4</v>
      </c>
      <c r="F30" s="62"/>
      <c r="G30" s="62">
        <v>8</v>
      </c>
      <c r="H30" s="62" t="s">
        <v>81</v>
      </c>
      <c r="I30" s="62">
        <v>2</v>
      </c>
      <c r="J30" s="62">
        <v>4</v>
      </c>
      <c r="K30" s="62">
        <v>6</v>
      </c>
      <c r="L30" s="62"/>
      <c r="M30" s="62"/>
      <c r="N30" s="62"/>
      <c r="O30" s="62" t="s">
        <v>81</v>
      </c>
      <c r="P30" s="62"/>
      <c r="Q30" s="62"/>
      <c r="R30" s="5" t="s">
        <v>81</v>
      </c>
      <c r="S30" s="62"/>
      <c r="T30" s="63"/>
      <c r="U30" s="112">
        <f t="shared" si="0"/>
        <v>4.571428571428571</v>
      </c>
      <c r="V30" s="112"/>
      <c r="W30" s="117"/>
      <c r="X30" s="118">
        <v>4</v>
      </c>
    </row>
    <row r="31" spans="1:24" ht="15.75">
      <c r="A31" s="115">
        <f t="shared" si="1"/>
        <v>22</v>
      </c>
      <c r="B31" s="116" t="s">
        <v>101</v>
      </c>
      <c r="C31" s="61">
        <v>6</v>
      </c>
      <c r="D31" s="62">
        <v>3</v>
      </c>
      <c r="E31" s="62">
        <v>2</v>
      </c>
      <c r="F31" s="62">
        <v>4</v>
      </c>
      <c r="G31" s="62">
        <v>3</v>
      </c>
      <c r="H31" s="62"/>
      <c r="I31" s="62"/>
      <c r="J31" s="62">
        <v>7</v>
      </c>
      <c r="K31" s="62">
        <v>6</v>
      </c>
      <c r="L31" s="62"/>
      <c r="M31" s="62"/>
      <c r="N31" s="62"/>
      <c r="O31" s="62">
        <v>6</v>
      </c>
      <c r="P31" s="62"/>
      <c r="Q31" s="62"/>
      <c r="R31" s="5"/>
      <c r="S31" s="62"/>
      <c r="T31" s="63"/>
      <c r="U31" s="112">
        <f t="shared" si="0"/>
        <v>4.625</v>
      </c>
      <c r="V31" s="112"/>
      <c r="W31" s="117"/>
      <c r="X31" s="118">
        <f>ROUND((AVERAGE(C31:T31)),0)</f>
        <v>5</v>
      </c>
    </row>
    <row r="32" spans="1:24" ht="15.75">
      <c r="A32" s="115">
        <f t="shared" si="1"/>
        <v>23</v>
      </c>
      <c r="B32" s="116" t="s">
        <v>102</v>
      </c>
      <c r="C32" s="61">
        <v>7</v>
      </c>
      <c r="D32" s="62">
        <v>4</v>
      </c>
      <c r="E32" s="62">
        <v>3</v>
      </c>
      <c r="F32" s="62"/>
      <c r="G32" s="62">
        <v>1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5" t="s">
        <v>81</v>
      </c>
      <c r="S32" s="62"/>
      <c r="T32" s="63"/>
      <c r="U32" s="112">
        <f t="shared" si="0"/>
        <v>3.75</v>
      </c>
      <c r="V32" s="112"/>
      <c r="W32" s="117"/>
      <c r="X32" s="118">
        <f>ROUND((AVERAGE(C32:T32)),0)</f>
        <v>4</v>
      </c>
    </row>
    <row r="33" spans="1:24" ht="15.75">
      <c r="A33" s="115">
        <f t="shared" si="1"/>
        <v>24</v>
      </c>
      <c r="B33" s="116" t="s">
        <v>103</v>
      </c>
      <c r="C33" s="61">
        <v>6</v>
      </c>
      <c r="D33" s="62">
        <v>3</v>
      </c>
      <c r="E33" s="62">
        <v>7</v>
      </c>
      <c r="F33" s="62"/>
      <c r="G33" s="62">
        <v>6</v>
      </c>
      <c r="H33" s="62"/>
      <c r="I33" s="62">
        <v>5</v>
      </c>
      <c r="J33" s="62">
        <v>5</v>
      </c>
      <c r="K33" s="62">
        <v>2</v>
      </c>
      <c r="L33" s="62">
        <v>6</v>
      </c>
      <c r="M33" s="62"/>
      <c r="N33" s="62"/>
      <c r="O33" s="62"/>
      <c r="P33" s="62"/>
      <c r="Q33" s="62"/>
      <c r="R33" s="5"/>
      <c r="S33" s="62"/>
      <c r="T33" s="63"/>
      <c r="U33" s="112">
        <f t="shared" si="0"/>
        <v>5</v>
      </c>
      <c r="V33" s="112"/>
      <c r="W33" s="117"/>
      <c r="X33" s="118">
        <v>6</v>
      </c>
    </row>
    <row r="34" spans="1:24" ht="15.75">
      <c r="A34" s="115">
        <f t="shared" si="1"/>
        <v>25</v>
      </c>
      <c r="B34" s="116" t="s">
        <v>104</v>
      </c>
      <c r="C34" s="61">
        <v>6</v>
      </c>
      <c r="D34" s="62">
        <v>5</v>
      </c>
      <c r="E34" s="62">
        <v>3</v>
      </c>
      <c r="F34" s="62">
        <v>2</v>
      </c>
      <c r="G34" s="62">
        <v>3</v>
      </c>
      <c r="H34" s="62"/>
      <c r="I34" s="62">
        <v>6</v>
      </c>
      <c r="J34" s="62">
        <v>6</v>
      </c>
      <c r="K34" s="62">
        <v>6</v>
      </c>
      <c r="L34" s="62"/>
      <c r="M34" s="62"/>
      <c r="N34" s="62"/>
      <c r="O34" s="62" t="s">
        <v>81</v>
      </c>
      <c r="P34" s="62"/>
      <c r="Q34" s="62"/>
      <c r="R34" s="5"/>
      <c r="S34" s="62"/>
      <c r="T34" s="63"/>
      <c r="U34" s="112">
        <f t="shared" si="0"/>
        <v>4.625</v>
      </c>
      <c r="V34" s="112"/>
      <c r="W34" s="117"/>
      <c r="X34" s="118">
        <f aca="true" t="shared" si="3" ref="X34:X39">ROUND((AVERAGE(C34:T34)),0)</f>
        <v>5</v>
      </c>
    </row>
    <row r="35" spans="1:24" ht="15.75">
      <c r="A35" s="115">
        <f t="shared" si="1"/>
        <v>26</v>
      </c>
      <c r="B35" s="116" t="s">
        <v>105</v>
      </c>
      <c r="C35" s="61">
        <v>6</v>
      </c>
      <c r="D35" s="62">
        <v>4</v>
      </c>
      <c r="E35" s="62">
        <v>3</v>
      </c>
      <c r="F35" s="62"/>
      <c r="G35" s="62">
        <v>3</v>
      </c>
      <c r="H35" s="62"/>
      <c r="I35" s="62">
        <v>7</v>
      </c>
      <c r="J35" s="62">
        <v>3</v>
      </c>
      <c r="K35" s="62">
        <v>2</v>
      </c>
      <c r="L35" s="62"/>
      <c r="M35" s="62"/>
      <c r="N35" s="62"/>
      <c r="O35" s="62"/>
      <c r="P35" s="62"/>
      <c r="Q35" s="62"/>
      <c r="R35" s="5"/>
      <c r="S35" s="62"/>
      <c r="T35" s="63"/>
      <c r="U35" s="112">
        <f t="shared" si="0"/>
        <v>4</v>
      </c>
      <c r="V35" s="112"/>
      <c r="W35" s="117"/>
      <c r="X35" s="118">
        <f t="shared" si="3"/>
        <v>4</v>
      </c>
    </row>
    <row r="36" spans="1:24" ht="15.75">
      <c r="A36" s="115">
        <f t="shared" si="1"/>
        <v>27</v>
      </c>
      <c r="B36" s="116" t="s">
        <v>106</v>
      </c>
      <c r="C36" s="61">
        <v>6</v>
      </c>
      <c r="D36" s="62">
        <v>5</v>
      </c>
      <c r="E36" s="62">
        <v>2</v>
      </c>
      <c r="F36" s="62"/>
      <c r="G36" s="62">
        <v>3</v>
      </c>
      <c r="H36" s="62">
        <v>7</v>
      </c>
      <c r="I36" s="62">
        <v>6</v>
      </c>
      <c r="J36" s="62">
        <v>6</v>
      </c>
      <c r="K36" s="62"/>
      <c r="L36" s="62"/>
      <c r="M36" s="62"/>
      <c r="N36" s="62"/>
      <c r="O36" s="62"/>
      <c r="P36" s="62"/>
      <c r="Q36" s="62"/>
      <c r="R36" s="5"/>
      <c r="S36" s="62"/>
      <c r="T36" s="63"/>
      <c r="U36" s="112">
        <f t="shared" si="0"/>
        <v>5</v>
      </c>
      <c r="V36" s="112"/>
      <c r="W36" s="117"/>
      <c r="X36" s="118">
        <f t="shared" si="3"/>
        <v>5</v>
      </c>
    </row>
    <row r="37" spans="1:24" ht="15.75">
      <c r="A37" s="115">
        <f t="shared" si="1"/>
        <v>28</v>
      </c>
      <c r="B37" s="116" t="s">
        <v>107</v>
      </c>
      <c r="C37" s="61">
        <v>6</v>
      </c>
      <c r="D37" s="62"/>
      <c r="E37" s="62">
        <v>5</v>
      </c>
      <c r="F37" s="62"/>
      <c r="G37" s="62">
        <v>5</v>
      </c>
      <c r="H37" s="62"/>
      <c r="I37" s="62">
        <v>6</v>
      </c>
      <c r="J37" s="62">
        <v>5</v>
      </c>
      <c r="K37" s="62">
        <v>6</v>
      </c>
      <c r="L37" s="62"/>
      <c r="M37" s="62"/>
      <c r="N37" s="62"/>
      <c r="O37" s="62"/>
      <c r="P37" s="62"/>
      <c r="Q37" s="62"/>
      <c r="R37" s="5"/>
      <c r="S37" s="62"/>
      <c r="T37" s="63"/>
      <c r="U37" s="112">
        <f t="shared" si="0"/>
        <v>5.5</v>
      </c>
      <c r="V37" s="112"/>
      <c r="W37" s="117"/>
      <c r="X37" s="118">
        <f t="shared" si="3"/>
        <v>6</v>
      </c>
    </row>
    <row r="38" spans="1:24" ht="15.75">
      <c r="A38" s="115">
        <f t="shared" si="1"/>
        <v>29</v>
      </c>
      <c r="B38" s="116" t="s">
        <v>108</v>
      </c>
      <c r="C38" s="61">
        <v>7</v>
      </c>
      <c r="D38" s="62">
        <v>4</v>
      </c>
      <c r="E38" s="62" t="s">
        <v>81</v>
      </c>
      <c r="F38" s="62"/>
      <c r="G38" s="62">
        <v>7</v>
      </c>
      <c r="H38" s="62"/>
      <c r="I38" s="62">
        <v>5</v>
      </c>
      <c r="J38" s="62">
        <v>5</v>
      </c>
      <c r="K38" s="62"/>
      <c r="L38" s="62">
        <v>6</v>
      </c>
      <c r="M38" s="62"/>
      <c r="N38" s="62"/>
      <c r="O38" s="62"/>
      <c r="P38" s="62"/>
      <c r="Q38" s="62"/>
      <c r="R38" s="5"/>
      <c r="S38" s="62"/>
      <c r="T38" s="63"/>
      <c r="U38" s="112">
        <f t="shared" si="0"/>
        <v>5.666666666666667</v>
      </c>
      <c r="V38" s="112"/>
      <c r="W38" s="117"/>
      <c r="X38" s="118">
        <f t="shared" si="3"/>
        <v>6</v>
      </c>
    </row>
    <row r="39" spans="1:24" ht="16.5" thickBot="1">
      <c r="A39" s="119">
        <f t="shared" si="1"/>
        <v>30</v>
      </c>
      <c r="B39" s="120" t="s">
        <v>109</v>
      </c>
      <c r="C39" s="64">
        <v>6</v>
      </c>
      <c r="D39" s="65">
        <v>5</v>
      </c>
      <c r="E39" s="65">
        <v>4</v>
      </c>
      <c r="F39" s="65"/>
      <c r="G39" s="65">
        <v>6</v>
      </c>
      <c r="H39" s="65"/>
      <c r="I39" s="65">
        <v>4</v>
      </c>
      <c r="J39" s="65">
        <v>7</v>
      </c>
      <c r="K39" s="65"/>
      <c r="L39" s="65"/>
      <c r="M39" s="65"/>
      <c r="N39" s="65"/>
      <c r="O39" s="65">
        <v>6</v>
      </c>
      <c r="P39" s="65"/>
      <c r="Q39" s="65"/>
      <c r="R39" s="24"/>
      <c r="S39" s="65"/>
      <c r="T39" s="66"/>
      <c r="U39" s="112">
        <f t="shared" si="0"/>
        <v>5.428571428571429</v>
      </c>
      <c r="V39" s="121"/>
      <c r="W39" s="122"/>
      <c r="X39" s="123">
        <f t="shared" si="3"/>
        <v>5</v>
      </c>
    </row>
    <row r="40" spans="1:2" ht="15.75">
      <c r="A40">
        <v>31</v>
      </c>
      <c r="B40" s="192" t="s">
        <v>169</v>
      </c>
    </row>
  </sheetData>
  <mergeCells count="7">
    <mergeCell ref="X7:X8"/>
    <mergeCell ref="C7:T7"/>
    <mergeCell ref="A7:A8"/>
    <mergeCell ref="B7:B8"/>
    <mergeCell ref="U7:U8"/>
    <mergeCell ref="W7:W8"/>
    <mergeCell ref="V7:V8"/>
  </mergeCells>
  <printOptions/>
  <pageMargins left="0.75" right="0.75" top="1" bottom="1" header="0.5" footer="0.5"/>
  <pageSetup horizontalDpi="240" verticalDpi="24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2:AC39"/>
  <sheetViews>
    <sheetView zoomScale="75" zoomScaleNormal="75" workbookViewId="0" topLeftCell="A1">
      <pane ySplit="2790" topLeftCell="BM28" activePane="bottomLeft" state="split"/>
      <selection pane="topLeft" activeCell="K9" sqref="K9"/>
      <selection pane="bottomLeft" activeCell="B10" sqref="B10:B39"/>
    </sheetView>
  </sheetViews>
  <sheetFormatPr defaultColWidth="9.00390625" defaultRowHeight="12.75"/>
  <cols>
    <col min="1" max="1" width="3.25390625" style="0" customWidth="1"/>
    <col min="2" max="2" width="23.25390625" style="0" customWidth="1"/>
    <col min="3" max="11" width="3.375" style="0" customWidth="1"/>
    <col min="12" max="12" width="12.625" style="0" customWidth="1"/>
  </cols>
  <sheetData>
    <row r="2" spans="2:6" ht="15.75">
      <c r="B2" s="1"/>
      <c r="D2" s="10" t="s">
        <v>7</v>
      </c>
      <c r="E2" s="86" t="s">
        <v>38</v>
      </c>
      <c r="F2" s="55"/>
    </row>
    <row r="3" spans="2:6" ht="15.75">
      <c r="B3" s="1"/>
      <c r="D3" s="10" t="s">
        <v>8</v>
      </c>
      <c r="E3" s="57">
        <v>18</v>
      </c>
      <c r="F3" s="55"/>
    </row>
    <row r="4" spans="2:6" ht="15.75">
      <c r="B4" s="1"/>
      <c r="D4" s="10" t="s">
        <v>9</v>
      </c>
      <c r="E4" s="131">
        <f>COUNTA(C8:K8)*2</f>
        <v>18</v>
      </c>
      <c r="F4" s="55"/>
    </row>
    <row r="5" spans="4:6" ht="15.75">
      <c r="D5" s="10" t="s">
        <v>10</v>
      </c>
      <c r="E5" s="54" t="s">
        <v>122</v>
      </c>
      <c r="F5" s="55"/>
    </row>
    <row r="6" spans="4:5" ht="15.75" thickBot="1">
      <c r="D6" s="11"/>
      <c r="E6" s="11"/>
    </row>
    <row r="7" spans="1:13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10"/>
      <c r="L7" s="199" t="s">
        <v>46</v>
      </c>
      <c r="M7" s="6"/>
    </row>
    <row r="8" spans="1:29" ht="33" customHeight="1" thickBot="1">
      <c r="A8" s="211"/>
      <c r="B8" s="212"/>
      <c r="C8" s="124">
        <v>37867</v>
      </c>
      <c r="D8" s="125">
        <v>37887</v>
      </c>
      <c r="E8" s="125">
        <v>37888</v>
      </c>
      <c r="F8" s="125">
        <v>37902</v>
      </c>
      <c r="G8" s="125">
        <v>37916</v>
      </c>
      <c r="H8" s="125">
        <v>37930</v>
      </c>
      <c r="I8" s="125">
        <v>37944</v>
      </c>
      <c r="J8" s="125">
        <v>37979</v>
      </c>
      <c r="K8" s="125">
        <v>37981</v>
      </c>
      <c r="L8" s="21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4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/>
      <c r="J9" s="99"/>
      <c r="K9" s="99"/>
      <c r="L9" s="97"/>
      <c r="M9" s="105"/>
      <c r="N9" s="106"/>
    </row>
    <row r="10" spans="1:12" ht="12.75">
      <c r="A10" s="28">
        <v>1</v>
      </c>
      <c r="B10" s="17" t="str">
        <f>'Бел. яз._I'!B10</f>
        <v>Бальцевич Александр</v>
      </c>
      <c r="C10" s="58"/>
      <c r="D10" s="59"/>
      <c r="E10" s="59"/>
      <c r="F10" s="59"/>
      <c r="G10" s="59">
        <v>4</v>
      </c>
      <c r="H10" s="59"/>
      <c r="I10" s="59"/>
      <c r="J10" s="59" t="s">
        <v>81</v>
      </c>
      <c r="K10" s="60" t="s">
        <v>81</v>
      </c>
      <c r="L10" s="14">
        <v>5</v>
      </c>
    </row>
    <row r="11" spans="1:12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/>
      <c r="F11" s="62"/>
      <c r="G11" s="62">
        <v>6</v>
      </c>
      <c r="H11" s="62"/>
      <c r="I11" s="62"/>
      <c r="J11" s="62">
        <v>8</v>
      </c>
      <c r="K11" s="63">
        <v>8</v>
      </c>
      <c r="L11" s="15">
        <f aca="true" t="shared" si="1" ref="L11:L16">ROUND((AVERAGE(C11:K11)),0)</f>
        <v>7</v>
      </c>
    </row>
    <row r="12" spans="1:12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>
        <v>1</v>
      </c>
      <c r="F12" s="62" t="s">
        <v>81</v>
      </c>
      <c r="G12" s="62">
        <v>7</v>
      </c>
      <c r="H12" s="62" t="s">
        <v>81</v>
      </c>
      <c r="I12" s="62">
        <v>5</v>
      </c>
      <c r="J12" s="62"/>
      <c r="K12" s="63"/>
      <c r="L12" s="15">
        <f t="shared" si="1"/>
        <v>4</v>
      </c>
    </row>
    <row r="13" spans="1:12" ht="12.75">
      <c r="A13" s="29">
        <f t="shared" si="0"/>
        <v>4</v>
      </c>
      <c r="B13" s="17" t="str">
        <f>'Бел. яз._I'!B13</f>
        <v>Бондарь Евгений</v>
      </c>
      <c r="C13" s="61"/>
      <c r="D13" s="61">
        <v>5</v>
      </c>
      <c r="E13" s="62"/>
      <c r="F13" s="62"/>
      <c r="G13" s="62">
        <v>6</v>
      </c>
      <c r="H13" s="62"/>
      <c r="I13" s="62"/>
      <c r="J13" s="62">
        <v>6</v>
      </c>
      <c r="K13" s="63"/>
      <c r="L13" s="15">
        <f t="shared" si="1"/>
        <v>6</v>
      </c>
    </row>
    <row r="14" spans="1:12" ht="12.75">
      <c r="A14" s="29">
        <f t="shared" si="0"/>
        <v>5</v>
      </c>
      <c r="B14" s="17" t="str">
        <f>'Бел. яз._I'!B14</f>
        <v>Бруненко Евгений</v>
      </c>
      <c r="C14" s="61"/>
      <c r="D14" s="61"/>
      <c r="E14" s="62"/>
      <c r="F14" s="62"/>
      <c r="G14" s="62">
        <v>4</v>
      </c>
      <c r="H14" s="62"/>
      <c r="I14" s="62"/>
      <c r="J14" s="62" t="s">
        <v>81</v>
      </c>
      <c r="K14" s="63" t="s">
        <v>81</v>
      </c>
      <c r="L14" s="15">
        <f t="shared" si="1"/>
        <v>4</v>
      </c>
    </row>
    <row r="15" spans="1:12" ht="12.75">
      <c r="A15" s="29">
        <f t="shared" si="0"/>
        <v>6</v>
      </c>
      <c r="B15" s="17" t="str">
        <f>'Бел. яз._I'!B15</f>
        <v>Гадомский Павел</v>
      </c>
      <c r="C15" s="61"/>
      <c r="D15" s="61"/>
      <c r="E15" s="62" t="s">
        <v>81</v>
      </c>
      <c r="F15" s="62"/>
      <c r="G15" s="62">
        <v>5</v>
      </c>
      <c r="H15" s="62"/>
      <c r="I15" s="62"/>
      <c r="J15" s="62" t="s">
        <v>81</v>
      </c>
      <c r="K15" s="63" t="s">
        <v>81</v>
      </c>
      <c r="L15" s="15">
        <f t="shared" si="1"/>
        <v>5</v>
      </c>
    </row>
    <row r="16" spans="1:12" ht="12.75">
      <c r="A16" s="29">
        <f t="shared" si="0"/>
        <v>7</v>
      </c>
      <c r="B16" s="17" t="str">
        <f>'Бел. яз._I'!B16</f>
        <v>Горбачёв Михаил</v>
      </c>
      <c r="C16" s="61"/>
      <c r="D16" s="61"/>
      <c r="E16" s="62"/>
      <c r="F16" s="62"/>
      <c r="G16" s="62">
        <v>6</v>
      </c>
      <c r="H16" s="62"/>
      <c r="I16" s="62"/>
      <c r="J16" s="62" t="s">
        <v>81</v>
      </c>
      <c r="K16" s="63">
        <v>6</v>
      </c>
      <c r="L16" s="15">
        <f t="shared" si="1"/>
        <v>6</v>
      </c>
    </row>
    <row r="17" spans="1:12" ht="12.75">
      <c r="A17" s="29">
        <f t="shared" si="0"/>
        <v>8</v>
      </c>
      <c r="B17" s="17" t="str">
        <f>'Бел. яз._I'!B17</f>
        <v>Жидко Дмитрий</v>
      </c>
      <c r="C17" s="61"/>
      <c r="D17" s="61">
        <v>5</v>
      </c>
      <c r="E17" s="62"/>
      <c r="F17" s="62"/>
      <c r="G17" s="62">
        <v>7</v>
      </c>
      <c r="H17" s="62"/>
      <c r="I17" s="62">
        <v>7</v>
      </c>
      <c r="J17" s="62" t="s">
        <v>81</v>
      </c>
      <c r="K17" s="63" t="s">
        <v>81</v>
      </c>
      <c r="L17" s="15">
        <v>7</v>
      </c>
    </row>
    <row r="18" spans="1:12" ht="12.75">
      <c r="A18" s="29">
        <f t="shared" si="0"/>
        <v>9</v>
      </c>
      <c r="B18" s="17" t="str">
        <f>'Бел. яз._I'!B18</f>
        <v>Журко Алексей</v>
      </c>
      <c r="C18" s="61"/>
      <c r="D18" s="61"/>
      <c r="E18" s="62"/>
      <c r="F18" s="62">
        <v>4</v>
      </c>
      <c r="G18" s="62">
        <v>6</v>
      </c>
      <c r="H18" s="62"/>
      <c r="I18" s="62"/>
      <c r="J18" s="62"/>
      <c r="K18" s="63">
        <v>6</v>
      </c>
      <c r="L18" s="15">
        <v>6</v>
      </c>
    </row>
    <row r="19" spans="1:12" ht="12.75">
      <c r="A19" s="29">
        <f t="shared" si="0"/>
        <v>10</v>
      </c>
      <c r="B19" s="17" t="str">
        <f>'Бел. яз._I'!B19</f>
        <v>Ивуть Юрий</v>
      </c>
      <c r="C19" s="61"/>
      <c r="D19" s="61"/>
      <c r="E19" s="62"/>
      <c r="F19" s="62"/>
      <c r="G19" s="62">
        <v>3</v>
      </c>
      <c r="H19" s="62"/>
      <c r="I19" s="62"/>
      <c r="J19" s="62">
        <v>6</v>
      </c>
      <c r="K19" s="63">
        <v>6</v>
      </c>
      <c r="L19" s="15">
        <f>ROUND((AVERAGE(C19:K19)),0)</f>
        <v>5</v>
      </c>
    </row>
    <row r="20" spans="1:12" ht="12.75">
      <c r="A20" s="29">
        <f t="shared" si="0"/>
        <v>11</v>
      </c>
      <c r="B20" s="17" t="str">
        <f>'Бел. яз._I'!B20</f>
        <v>Кодь Тадеуш</v>
      </c>
      <c r="C20" s="61"/>
      <c r="D20" s="61"/>
      <c r="E20" s="62" t="s">
        <v>81</v>
      </c>
      <c r="F20" s="62"/>
      <c r="G20" s="62">
        <v>4</v>
      </c>
      <c r="H20" s="62"/>
      <c r="I20" s="62"/>
      <c r="J20" s="62"/>
      <c r="K20" s="63" t="s">
        <v>81</v>
      </c>
      <c r="L20" s="15">
        <f>ROUND((AVERAGE(C20:K20)),0)</f>
        <v>4</v>
      </c>
    </row>
    <row r="21" spans="1:12" ht="12.75">
      <c r="A21" s="29">
        <f t="shared" si="0"/>
        <v>12</v>
      </c>
      <c r="B21" s="17" t="str">
        <f>'Бел. яз._I'!B21</f>
        <v>Крисинель Денис</v>
      </c>
      <c r="C21" s="61"/>
      <c r="D21" s="61"/>
      <c r="E21" s="62"/>
      <c r="F21" s="62"/>
      <c r="G21" s="62">
        <v>7</v>
      </c>
      <c r="H21" s="62"/>
      <c r="I21" s="62"/>
      <c r="J21" s="62">
        <v>7</v>
      </c>
      <c r="K21" s="63">
        <v>5</v>
      </c>
      <c r="L21" s="15">
        <v>7</v>
      </c>
    </row>
    <row r="22" spans="1:12" ht="12.75">
      <c r="A22" s="29">
        <f t="shared" si="0"/>
        <v>13</v>
      </c>
      <c r="B22" s="17" t="str">
        <f>'Бел. яз._I'!B22</f>
        <v>Лихорад Андрей</v>
      </c>
      <c r="C22" s="61"/>
      <c r="D22" s="61"/>
      <c r="E22" s="62"/>
      <c r="F22" s="62">
        <v>5</v>
      </c>
      <c r="G22" s="62" t="s">
        <v>81</v>
      </c>
      <c r="H22" s="62"/>
      <c r="I22" s="62"/>
      <c r="J22" s="62">
        <v>5</v>
      </c>
      <c r="K22" s="63">
        <v>6</v>
      </c>
      <c r="L22" s="15">
        <f>ROUND((AVERAGE(C22:K22)),0)</f>
        <v>5</v>
      </c>
    </row>
    <row r="23" spans="1:12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1"/>
      <c r="E23" s="62"/>
      <c r="F23" s="62"/>
      <c r="G23" s="62">
        <v>6</v>
      </c>
      <c r="H23" s="62"/>
      <c r="I23" s="62"/>
      <c r="J23" s="62">
        <v>5</v>
      </c>
      <c r="K23" s="63">
        <v>6</v>
      </c>
      <c r="L23" s="15">
        <f>ROUND((AVERAGE(C23:K23)),0)</f>
        <v>6</v>
      </c>
    </row>
    <row r="24" spans="1:12" ht="12.75">
      <c r="A24" s="29">
        <f t="shared" si="0"/>
        <v>15</v>
      </c>
      <c r="B24" s="17" t="str">
        <f>'Бел. яз._I'!B24</f>
        <v>Марчук Денис</v>
      </c>
      <c r="C24" s="61"/>
      <c r="D24" s="61"/>
      <c r="E24" s="62"/>
      <c r="F24" s="62"/>
      <c r="G24" s="62">
        <v>4</v>
      </c>
      <c r="H24" s="62"/>
      <c r="I24" s="62">
        <v>7</v>
      </c>
      <c r="J24" s="62">
        <v>6</v>
      </c>
      <c r="K24" s="63">
        <v>5</v>
      </c>
      <c r="L24" s="15">
        <v>5</v>
      </c>
    </row>
    <row r="25" spans="1:12" ht="12.75">
      <c r="A25" s="29">
        <f t="shared" si="0"/>
        <v>16</v>
      </c>
      <c r="B25" s="17" t="str">
        <f>'Бел. яз._I'!B25</f>
        <v>Медвецкий Дмитрий</v>
      </c>
      <c r="C25" s="61"/>
      <c r="D25" s="61"/>
      <c r="E25" s="62">
        <v>5</v>
      </c>
      <c r="F25" s="62"/>
      <c r="G25" s="62">
        <v>6</v>
      </c>
      <c r="H25" s="62"/>
      <c r="I25" s="62">
        <v>5</v>
      </c>
      <c r="J25" s="62" t="s">
        <v>81</v>
      </c>
      <c r="K25" s="63"/>
      <c r="L25" s="15">
        <f>ROUND((AVERAGE(C25:K25)),0)</f>
        <v>5</v>
      </c>
    </row>
    <row r="26" spans="1:12" ht="12.75">
      <c r="A26" s="29">
        <f t="shared" si="0"/>
        <v>17</v>
      </c>
      <c r="B26" s="17" t="str">
        <f>'Бел. яз._I'!B26</f>
        <v>Минаковский Денис</v>
      </c>
      <c r="C26" s="61"/>
      <c r="D26" s="61"/>
      <c r="E26" s="62"/>
      <c r="F26" s="62"/>
      <c r="G26" s="62">
        <v>7</v>
      </c>
      <c r="H26" s="62"/>
      <c r="I26" s="62"/>
      <c r="J26" s="62" t="s">
        <v>81</v>
      </c>
      <c r="K26" s="63"/>
      <c r="L26" s="15">
        <f>ROUND((AVERAGE(C26:K26)),0)</f>
        <v>7</v>
      </c>
    </row>
    <row r="27" spans="1:12" ht="12.75">
      <c r="A27" s="29">
        <f t="shared" si="0"/>
        <v>18</v>
      </c>
      <c r="B27" s="17" t="str">
        <f>'Бел. яз._I'!B27</f>
        <v>Мисевич Олег</v>
      </c>
      <c r="C27" s="61"/>
      <c r="D27" s="61"/>
      <c r="E27" s="62"/>
      <c r="F27" s="62"/>
      <c r="G27" s="62">
        <v>3</v>
      </c>
      <c r="H27" s="62"/>
      <c r="I27" s="62"/>
      <c r="J27" s="62" t="s">
        <v>81</v>
      </c>
      <c r="K27" s="63" t="s">
        <v>81</v>
      </c>
      <c r="L27" s="15">
        <v>4</v>
      </c>
    </row>
    <row r="28" spans="1:12" ht="12.75">
      <c r="A28" s="29">
        <f t="shared" si="0"/>
        <v>19</v>
      </c>
      <c r="B28" s="17" t="str">
        <f>'Бел. яз._I'!B28</f>
        <v>Петрович Игорь</v>
      </c>
      <c r="C28" s="61"/>
      <c r="D28" s="61"/>
      <c r="E28" s="62"/>
      <c r="F28" s="62"/>
      <c r="G28" s="62">
        <v>8</v>
      </c>
      <c r="H28" s="62"/>
      <c r="I28" s="62">
        <v>5</v>
      </c>
      <c r="J28" s="62">
        <v>7</v>
      </c>
      <c r="K28" s="63">
        <v>7</v>
      </c>
      <c r="L28" s="15">
        <f>ROUND((AVERAGE(C28:K28)),0)</f>
        <v>7</v>
      </c>
    </row>
    <row r="29" spans="1:12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1"/>
      <c r="E29" s="62">
        <v>1</v>
      </c>
      <c r="F29" s="62"/>
      <c r="G29" s="62">
        <v>4</v>
      </c>
      <c r="H29" s="62" t="s">
        <v>81</v>
      </c>
      <c r="I29" s="62"/>
      <c r="J29" s="62">
        <v>7</v>
      </c>
      <c r="K29" s="63" t="s">
        <v>81</v>
      </c>
      <c r="L29" s="15">
        <f>ROUND((AVERAGE(C29:K29)),0)</f>
        <v>4</v>
      </c>
    </row>
    <row r="30" spans="1:12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1"/>
      <c r="E30" s="62"/>
      <c r="F30" s="62">
        <v>1</v>
      </c>
      <c r="G30" s="62">
        <v>3</v>
      </c>
      <c r="H30" s="62"/>
      <c r="I30" s="62" t="s">
        <v>81</v>
      </c>
      <c r="J30" s="62" t="s">
        <v>81</v>
      </c>
      <c r="K30" s="63" t="s">
        <v>81</v>
      </c>
      <c r="L30" s="15">
        <v>4</v>
      </c>
    </row>
    <row r="31" spans="1:12" ht="12.75">
      <c r="A31" s="29">
        <f t="shared" si="0"/>
        <v>22</v>
      </c>
      <c r="B31" s="17" t="str">
        <f>'Бел. яз._I'!B31</f>
        <v>Сивко Алексей</v>
      </c>
      <c r="C31" s="61"/>
      <c r="D31" s="61">
        <v>1</v>
      </c>
      <c r="E31" s="62">
        <v>8</v>
      </c>
      <c r="F31" s="62"/>
      <c r="G31" s="62">
        <v>6</v>
      </c>
      <c r="H31" s="62"/>
      <c r="I31" s="62"/>
      <c r="J31" s="62">
        <v>6</v>
      </c>
      <c r="K31" s="63"/>
      <c r="L31" s="15">
        <v>6</v>
      </c>
    </row>
    <row r="32" spans="1:12" ht="12.75">
      <c r="A32" s="29">
        <f t="shared" si="0"/>
        <v>23</v>
      </c>
      <c r="B32" s="17" t="str">
        <f>'Бел. яз._I'!B32</f>
        <v>Тананушко Денис</v>
      </c>
      <c r="C32" s="61"/>
      <c r="D32" s="61"/>
      <c r="E32" s="62"/>
      <c r="F32" s="62"/>
      <c r="G32" s="62">
        <v>7</v>
      </c>
      <c r="H32" s="62"/>
      <c r="I32" s="62"/>
      <c r="J32" s="62">
        <v>4</v>
      </c>
      <c r="K32" s="63">
        <v>6</v>
      </c>
      <c r="L32" s="15">
        <f aca="true" t="shared" si="2" ref="L32:L39">ROUND((AVERAGE(C32:K32)),0)</f>
        <v>6</v>
      </c>
    </row>
    <row r="33" spans="1:12" ht="12.75">
      <c r="A33" s="29">
        <f t="shared" si="0"/>
        <v>24</v>
      </c>
      <c r="B33" s="17" t="str">
        <f>'Бел. яз._I'!B33</f>
        <v>Тишкевич Андрей</v>
      </c>
      <c r="C33" s="61"/>
      <c r="D33" s="61"/>
      <c r="E33" s="62"/>
      <c r="F33" s="62"/>
      <c r="G33" s="62">
        <v>6</v>
      </c>
      <c r="H33" s="62"/>
      <c r="I33" s="62"/>
      <c r="J33" s="62" t="s">
        <v>81</v>
      </c>
      <c r="K33" s="63" t="s">
        <v>81</v>
      </c>
      <c r="L33" s="15">
        <f t="shared" si="2"/>
        <v>6</v>
      </c>
    </row>
    <row r="34" spans="1:12" ht="12.75">
      <c r="A34" s="29">
        <f t="shared" si="0"/>
        <v>25</v>
      </c>
      <c r="B34" s="17" t="str">
        <f>'Бел. яз._I'!B34</f>
        <v>Ткачук Виктор</v>
      </c>
      <c r="C34" s="61"/>
      <c r="D34" s="61">
        <v>6</v>
      </c>
      <c r="E34" s="62"/>
      <c r="F34" s="62"/>
      <c r="G34" s="62">
        <v>6</v>
      </c>
      <c r="H34" s="62">
        <v>5</v>
      </c>
      <c r="I34" s="62"/>
      <c r="J34" s="62" t="s">
        <v>81</v>
      </c>
      <c r="K34" s="63"/>
      <c r="L34" s="15">
        <f t="shared" si="2"/>
        <v>6</v>
      </c>
    </row>
    <row r="35" spans="1:12" ht="12.75">
      <c r="A35" s="29">
        <f t="shared" si="0"/>
        <v>26</v>
      </c>
      <c r="B35" s="17" t="str">
        <f>'Бел. яз._I'!B35</f>
        <v>Урбанович Олег</v>
      </c>
      <c r="C35" s="61"/>
      <c r="D35" s="62"/>
      <c r="E35" s="62">
        <v>3</v>
      </c>
      <c r="F35" s="62"/>
      <c r="G35" s="62">
        <v>6</v>
      </c>
      <c r="H35" s="62"/>
      <c r="I35" s="62"/>
      <c r="J35" s="62"/>
      <c r="K35" s="63">
        <v>6</v>
      </c>
      <c r="L35" s="15">
        <f t="shared" si="2"/>
        <v>5</v>
      </c>
    </row>
    <row r="36" spans="1:12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>
        <v>0</v>
      </c>
      <c r="F36" s="62">
        <v>5</v>
      </c>
      <c r="G36" s="62">
        <v>5</v>
      </c>
      <c r="H36" s="62"/>
      <c r="I36" s="62"/>
      <c r="J36" s="62">
        <v>5</v>
      </c>
      <c r="K36" s="63"/>
      <c r="L36" s="15">
        <f t="shared" si="2"/>
        <v>4</v>
      </c>
    </row>
    <row r="37" spans="1:12" ht="12.75">
      <c r="A37" s="29">
        <f t="shared" si="0"/>
        <v>28</v>
      </c>
      <c r="B37" s="17" t="str">
        <f>'Бел. яз._I'!B37</f>
        <v>Фолитарчик Павел</v>
      </c>
      <c r="C37" s="61"/>
      <c r="D37" s="62"/>
      <c r="E37" s="62"/>
      <c r="F37" s="62"/>
      <c r="G37" s="62">
        <v>6</v>
      </c>
      <c r="H37" s="62"/>
      <c r="I37" s="62"/>
      <c r="J37" s="62"/>
      <c r="K37" s="63">
        <v>6</v>
      </c>
      <c r="L37" s="27">
        <f t="shared" si="2"/>
        <v>6</v>
      </c>
    </row>
    <row r="38" spans="1:12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 t="s">
        <v>81</v>
      </c>
      <c r="F38" s="62"/>
      <c r="G38" s="62">
        <v>6</v>
      </c>
      <c r="H38" s="62"/>
      <c r="I38" s="62"/>
      <c r="J38" s="62" t="s">
        <v>81</v>
      </c>
      <c r="K38" s="63" t="s">
        <v>81</v>
      </c>
      <c r="L38" s="27">
        <f t="shared" si="2"/>
        <v>6</v>
      </c>
    </row>
    <row r="39" spans="1:12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/>
      <c r="F39" s="65"/>
      <c r="G39" s="65">
        <v>8</v>
      </c>
      <c r="H39" s="65"/>
      <c r="I39" s="65"/>
      <c r="J39" s="65">
        <v>7</v>
      </c>
      <c r="K39" s="66">
        <v>5</v>
      </c>
      <c r="L39" s="16">
        <f t="shared" si="2"/>
        <v>7</v>
      </c>
    </row>
  </sheetData>
  <mergeCells count="4">
    <mergeCell ref="C7:K7"/>
    <mergeCell ref="A7:A8"/>
    <mergeCell ref="B7:B8"/>
    <mergeCell ref="L7:L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2:AD39"/>
  <sheetViews>
    <sheetView zoomScale="75" zoomScaleNormal="75" workbookViewId="0" topLeftCell="A1">
      <pane ySplit="2760" topLeftCell="BM27" activePane="bottomLeft" state="split"/>
      <selection pane="topLeft" activeCell="U8" sqref="U8"/>
      <selection pane="bottomLeft" activeCell="B10" sqref="B10:B39"/>
    </sheetView>
  </sheetViews>
  <sheetFormatPr defaultColWidth="9.00390625" defaultRowHeight="12.75"/>
  <cols>
    <col min="1" max="1" width="3.375" style="0" customWidth="1"/>
    <col min="2" max="2" width="23.125" style="0" customWidth="1"/>
    <col min="3" max="29" width="3.375" style="0" customWidth="1"/>
    <col min="30" max="30" width="12.625" style="0" customWidth="1"/>
  </cols>
  <sheetData>
    <row r="2" spans="2:6" ht="15.75">
      <c r="B2" s="1"/>
      <c r="D2" s="10" t="s">
        <v>7</v>
      </c>
      <c r="E2" s="54" t="s">
        <v>37</v>
      </c>
      <c r="F2" s="55"/>
    </row>
    <row r="3" spans="2:6" ht="15.75">
      <c r="B3" s="1"/>
      <c r="D3" s="10" t="s">
        <v>8</v>
      </c>
      <c r="E3" s="57">
        <v>54</v>
      </c>
      <c r="F3" s="55"/>
    </row>
    <row r="4" spans="2:6" ht="15.75">
      <c r="B4" s="1"/>
      <c r="D4" s="10" t="s">
        <v>9</v>
      </c>
      <c r="E4" s="131">
        <f>COUNTA(C8:AC8)*2</f>
        <v>38</v>
      </c>
      <c r="F4" s="55"/>
    </row>
    <row r="5" spans="4:6" ht="15.75">
      <c r="D5" s="10" t="s">
        <v>10</v>
      </c>
      <c r="E5" s="54" t="s">
        <v>122</v>
      </c>
      <c r="F5" s="55"/>
    </row>
    <row r="6" ht="13.5" thickBot="1"/>
    <row r="7" spans="1:30" ht="16.5" thickBot="1">
      <c r="A7" s="203" t="s">
        <v>0</v>
      </c>
      <c r="B7" s="205" t="s">
        <v>11</v>
      </c>
      <c r="C7" s="201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10"/>
      <c r="AD7" s="199" t="s">
        <v>46</v>
      </c>
    </row>
    <row r="8" spans="1:30" ht="33" customHeight="1" thickBot="1">
      <c r="A8" s="211"/>
      <c r="B8" s="212"/>
      <c r="C8" s="124">
        <v>37866</v>
      </c>
      <c r="D8" s="125">
        <v>37873</v>
      </c>
      <c r="E8" s="125">
        <v>37881</v>
      </c>
      <c r="F8" s="125">
        <v>37894</v>
      </c>
      <c r="G8" s="125">
        <v>37895</v>
      </c>
      <c r="H8" s="125">
        <v>37901</v>
      </c>
      <c r="I8" s="125">
        <v>37908</v>
      </c>
      <c r="J8" s="125">
        <v>37909</v>
      </c>
      <c r="K8" s="125">
        <v>37915</v>
      </c>
      <c r="L8" s="125">
        <v>37922</v>
      </c>
      <c r="M8" s="125">
        <v>37923</v>
      </c>
      <c r="N8" s="125">
        <v>37929</v>
      </c>
      <c r="O8" s="125">
        <v>37936</v>
      </c>
      <c r="P8" s="125">
        <v>37937</v>
      </c>
      <c r="Q8" s="125">
        <v>37943</v>
      </c>
      <c r="R8" s="125">
        <v>37950</v>
      </c>
      <c r="S8" s="125">
        <v>37951</v>
      </c>
      <c r="T8" s="125">
        <v>37957</v>
      </c>
      <c r="U8" s="125">
        <v>37964</v>
      </c>
      <c r="V8" s="125"/>
      <c r="W8" s="125"/>
      <c r="X8" s="125"/>
      <c r="Y8" s="125"/>
      <c r="Z8" s="125"/>
      <c r="AA8" s="125"/>
      <c r="AB8" s="125"/>
      <c r="AC8" s="138"/>
      <c r="AD8" s="213"/>
    </row>
    <row r="9" spans="1:30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 t="s">
        <v>74</v>
      </c>
      <c r="I9" s="99"/>
      <c r="J9" s="99"/>
      <c r="K9" s="99"/>
      <c r="L9" s="99"/>
      <c r="M9" s="99"/>
      <c r="N9" s="99"/>
      <c r="O9" s="99"/>
      <c r="P9" s="99"/>
      <c r="Q9" s="100"/>
      <c r="R9" s="99"/>
      <c r="S9" s="99"/>
      <c r="T9" s="101"/>
      <c r="U9" s="99"/>
      <c r="V9" s="139"/>
      <c r="W9" s="139"/>
      <c r="X9" s="140"/>
      <c r="Y9" s="140"/>
      <c r="Z9" s="140"/>
      <c r="AA9" s="140"/>
      <c r="AB9" s="140"/>
      <c r="AC9" s="141"/>
      <c r="AD9" s="97"/>
    </row>
    <row r="10" spans="1:30" ht="12.75">
      <c r="A10" s="28">
        <v>1</v>
      </c>
      <c r="B10" s="17" t="str">
        <f>'Бел. яз._I'!B10</f>
        <v>Бальцевич Александр</v>
      </c>
      <c r="C10" s="58"/>
      <c r="D10" s="59"/>
      <c r="E10" s="59"/>
      <c r="F10" s="59">
        <v>8</v>
      </c>
      <c r="G10" s="59"/>
      <c r="H10" s="59">
        <v>5</v>
      </c>
      <c r="I10" s="59"/>
      <c r="J10" s="59"/>
      <c r="K10" s="59"/>
      <c r="L10" s="59"/>
      <c r="M10" s="59"/>
      <c r="N10" s="59"/>
      <c r="O10" s="59">
        <v>8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0"/>
      <c r="AD10" s="14">
        <f aca="true" t="shared" si="0" ref="AD10:AD16">ROUND((AVERAGE(C10:AC10)),0)</f>
        <v>7</v>
      </c>
    </row>
    <row r="11" spans="1:30" ht="12.75">
      <c r="A11" s="29">
        <f aca="true" t="shared" si="1" ref="A11:A39">1+A10</f>
        <v>2</v>
      </c>
      <c r="B11" s="17" t="str">
        <f>'Бел. яз._I'!B11</f>
        <v>Барановский Юрий</v>
      </c>
      <c r="C11" s="61"/>
      <c r="D11" s="62"/>
      <c r="E11" s="62"/>
      <c r="F11" s="62"/>
      <c r="G11" s="62"/>
      <c r="H11" s="62">
        <v>3</v>
      </c>
      <c r="I11" s="62">
        <v>5</v>
      </c>
      <c r="J11" s="62"/>
      <c r="K11" s="62"/>
      <c r="L11" s="62"/>
      <c r="M11" s="62"/>
      <c r="N11" s="62"/>
      <c r="O11" s="62">
        <v>6</v>
      </c>
      <c r="P11" s="62"/>
      <c r="Q11" s="62"/>
      <c r="R11" s="62"/>
      <c r="S11" s="62"/>
      <c r="T11" s="62"/>
      <c r="U11" s="62" t="s">
        <v>81</v>
      </c>
      <c r="V11" s="62"/>
      <c r="W11" s="62"/>
      <c r="X11" s="62"/>
      <c r="Y11" s="62"/>
      <c r="Z11" s="62"/>
      <c r="AA11" s="62"/>
      <c r="AB11" s="62"/>
      <c r="AC11" s="63"/>
      <c r="AD11" s="15">
        <f t="shared" si="0"/>
        <v>5</v>
      </c>
    </row>
    <row r="12" spans="1:30" ht="12.75">
      <c r="A12" s="29">
        <f t="shared" si="1"/>
        <v>3</v>
      </c>
      <c r="B12" s="17" t="str">
        <f>'Бел. яз._I'!B12</f>
        <v>Белоокий Александр</v>
      </c>
      <c r="C12" s="61"/>
      <c r="D12" s="62"/>
      <c r="E12" s="62"/>
      <c r="F12" s="62"/>
      <c r="G12" s="62"/>
      <c r="H12" s="62">
        <v>6</v>
      </c>
      <c r="I12" s="62"/>
      <c r="J12" s="62"/>
      <c r="K12" s="62"/>
      <c r="L12" s="62">
        <v>1</v>
      </c>
      <c r="M12" s="62"/>
      <c r="N12" s="62"/>
      <c r="O12" s="62">
        <v>6</v>
      </c>
      <c r="P12" s="62"/>
      <c r="Q12" s="62"/>
      <c r="R12" s="62"/>
      <c r="S12" s="62"/>
      <c r="T12" s="62">
        <v>5</v>
      </c>
      <c r="U12" s="62"/>
      <c r="V12" s="62"/>
      <c r="W12" s="62"/>
      <c r="X12" s="62"/>
      <c r="Y12" s="62"/>
      <c r="Z12" s="62"/>
      <c r="AA12" s="62"/>
      <c r="AB12" s="62"/>
      <c r="AC12" s="63"/>
      <c r="AD12" s="15">
        <f t="shared" si="0"/>
        <v>5</v>
      </c>
    </row>
    <row r="13" spans="1:30" ht="12.75">
      <c r="A13" s="29">
        <f t="shared" si="1"/>
        <v>4</v>
      </c>
      <c r="B13" s="17" t="str">
        <f>'Бел. яз._I'!B13</f>
        <v>Бондарь Евгений</v>
      </c>
      <c r="C13" s="61"/>
      <c r="D13" s="62"/>
      <c r="E13" s="62"/>
      <c r="F13" s="62"/>
      <c r="G13" s="62"/>
      <c r="H13" s="62">
        <v>3</v>
      </c>
      <c r="I13" s="62">
        <v>5</v>
      </c>
      <c r="J13" s="62"/>
      <c r="K13" s="62"/>
      <c r="L13" s="62"/>
      <c r="M13" s="62"/>
      <c r="N13" s="62"/>
      <c r="O13" s="62">
        <v>6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  <c r="AD13" s="15">
        <f t="shared" si="0"/>
        <v>5</v>
      </c>
    </row>
    <row r="14" spans="1:30" ht="12.75">
      <c r="A14" s="29">
        <f t="shared" si="1"/>
        <v>5</v>
      </c>
      <c r="B14" s="17" t="str">
        <f>'Бел. яз._I'!B14</f>
        <v>Бруненко Евгений</v>
      </c>
      <c r="C14" s="61"/>
      <c r="D14" s="62"/>
      <c r="E14" s="62"/>
      <c r="F14" s="62"/>
      <c r="G14" s="62"/>
      <c r="H14" s="62">
        <v>3</v>
      </c>
      <c r="I14" s="62"/>
      <c r="J14" s="62">
        <v>5</v>
      </c>
      <c r="K14" s="62"/>
      <c r="L14" s="62"/>
      <c r="M14" s="62"/>
      <c r="N14" s="62"/>
      <c r="O14" s="62">
        <v>4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  <c r="AD14" s="15">
        <f t="shared" si="0"/>
        <v>4</v>
      </c>
    </row>
    <row r="15" spans="1:30" ht="12.75">
      <c r="A15" s="29">
        <f t="shared" si="1"/>
        <v>6</v>
      </c>
      <c r="B15" s="17" t="str">
        <f>'Бел. яз._I'!B15</f>
        <v>Гадомский Павел</v>
      </c>
      <c r="C15" s="61"/>
      <c r="D15" s="62"/>
      <c r="E15" s="62"/>
      <c r="F15" s="62"/>
      <c r="G15" s="62"/>
      <c r="H15" s="62">
        <v>5</v>
      </c>
      <c r="I15" s="62"/>
      <c r="J15" s="62">
        <v>6</v>
      </c>
      <c r="K15" s="62"/>
      <c r="L15" s="62"/>
      <c r="M15" s="62"/>
      <c r="N15" s="62"/>
      <c r="O15" s="62">
        <v>6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  <c r="AD15" s="15">
        <f t="shared" si="0"/>
        <v>6</v>
      </c>
    </row>
    <row r="16" spans="1:30" ht="12.75">
      <c r="A16" s="29">
        <f t="shared" si="1"/>
        <v>7</v>
      </c>
      <c r="B16" s="17" t="str">
        <f>'Бел. яз._I'!B16</f>
        <v>Горбачёв Михаил</v>
      </c>
      <c r="C16" s="61"/>
      <c r="D16" s="62"/>
      <c r="E16" s="62"/>
      <c r="F16" s="62"/>
      <c r="G16" s="62"/>
      <c r="H16" s="62">
        <v>6</v>
      </c>
      <c r="I16" s="62"/>
      <c r="J16" s="62"/>
      <c r="K16" s="62">
        <v>7</v>
      </c>
      <c r="L16" s="62"/>
      <c r="M16" s="62"/>
      <c r="N16" s="62"/>
      <c r="O16" s="62">
        <v>8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D16" s="15">
        <f t="shared" si="0"/>
        <v>7</v>
      </c>
    </row>
    <row r="17" spans="1:30" ht="12.75">
      <c r="A17" s="29">
        <f t="shared" si="1"/>
        <v>8</v>
      </c>
      <c r="B17" s="17" t="str">
        <f>'Бел. яз._I'!B17</f>
        <v>Жидко Дмитрий</v>
      </c>
      <c r="C17" s="61"/>
      <c r="D17" s="62">
        <v>6</v>
      </c>
      <c r="E17" s="62"/>
      <c r="F17" s="62"/>
      <c r="G17" s="62"/>
      <c r="H17" s="62">
        <v>3</v>
      </c>
      <c r="I17" s="62"/>
      <c r="J17" s="62"/>
      <c r="K17" s="62"/>
      <c r="L17" s="62" t="s">
        <v>81</v>
      </c>
      <c r="M17" s="62"/>
      <c r="N17" s="62"/>
      <c r="O17" s="62">
        <v>7</v>
      </c>
      <c r="P17" s="62"/>
      <c r="Q17" s="62"/>
      <c r="R17" s="62"/>
      <c r="S17" s="62"/>
      <c r="T17" s="62"/>
      <c r="U17" s="62" t="s">
        <v>81</v>
      </c>
      <c r="V17" s="62"/>
      <c r="W17" s="62"/>
      <c r="X17" s="62"/>
      <c r="Y17" s="62"/>
      <c r="Z17" s="62"/>
      <c r="AA17" s="62"/>
      <c r="AB17" s="62"/>
      <c r="AC17" s="63"/>
      <c r="AD17" s="15">
        <v>6</v>
      </c>
    </row>
    <row r="18" spans="1:30" ht="12.75">
      <c r="A18" s="29">
        <f t="shared" si="1"/>
        <v>9</v>
      </c>
      <c r="B18" s="17" t="str">
        <f>'Бел. яз._I'!B18</f>
        <v>Журко Алексей</v>
      </c>
      <c r="C18" s="61"/>
      <c r="D18" s="62"/>
      <c r="E18" s="62" t="s">
        <v>81</v>
      </c>
      <c r="F18" s="62"/>
      <c r="G18" s="62"/>
      <c r="H18" s="62">
        <v>5</v>
      </c>
      <c r="I18" s="62" t="s">
        <v>81</v>
      </c>
      <c r="J18" s="62" t="s">
        <v>81</v>
      </c>
      <c r="K18" s="62"/>
      <c r="L18" s="62"/>
      <c r="M18" s="62"/>
      <c r="N18" s="62"/>
      <c r="O18" s="62">
        <v>7</v>
      </c>
      <c r="P18" s="62"/>
      <c r="Q18" s="62">
        <v>5</v>
      </c>
      <c r="R18" s="62"/>
      <c r="S18" s="62"/>
      <c r="T18" s="62" t="s">
        <v>81</v>
      </c>
      <c r="U18" s="62" t="s">
        <v>81</v>
      </c>
      <c r="V18" s="62"/>
      <c r="W18" s="62"/>
      <c r="X18" s="62"/>
      <c r="Y18" s="62"/>
      <c r="Z18" s="62"/>
      <c r="AA18" s="62"/>
      <c r="AB18" s="62"/>
      <c r="AC18" s="63"/>
      <c r="AD18" s="15">
        <f>ROUND((AVERAGE(C18:AC18)),0)</f>
        <v>6</v>
      </c>
    </row>
    <row r="19" spans="1:30" ht="12.75">
      <c r="A19" s="29">
        <f t="shared" si="1"/>
        <v>10</v>
      </c>
      <c r="B19" s="17" t="str">
        <f>'Бел. яз._I'!B19</f>
        <v>Ивуть Юрий</v>
      </c>
      <c r="C19" s="61"/>
      <c r="D19" s="62"/>
      <c r="E19" s="62"/>
      <c r="F19" s="62"/>
      <c r="G19" s="62"/>
      <c r="H19" s="62">
        <v>5</v>
      </c>
      <c r="I19" s="62"/>
      <c r="J19" s="62">
        <v>6</v>
      </c>
      <c r="K19" s="62"/>
      <c r="L19" s="62"/>
      <c r="M19" s="62"/>
      <c r="N19" s="62"/>
      <c r="O19" s="62">
        <v>6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15">
        <f>ROUND((AVERAGE(C19:AC19)),0)</f>
        <v>6</v>
      </c>
    </row>
    <row r="20" spans="1:30" ht="12.75">
      <c r="A20" s="29">
        <f t="shared" si="1"/>
        <v>11</v>
      </c>
      <c r="B20" s="17" t="str">
        <f>'Бел. яз._I'!B20</f>
        <v>Кодь Тадеуш</v>
      </c>
      <c r="C20" s="61"/>
      <c r="D20" s="62"/>
      <c r="E20" s="62"/>
      <c r="F20" s="62"/>
      <c r="G20" s="62"/>
      <c r="H20" s="62">
        <v>3</v>
      </c>
      <c r="I20" s="62"/>
      <c r="J20" s="62"/>
      <c r="K20" s="62"/>
      <c r="L20" s="62">
        <v>6</v>
      </c>
      <c r="M20" s="62"/>
      <c r="N20" s="62"/>
      <c r="O20" s="62">
        <v>7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15">
        <v>6</v>
      </c>
    </row>
    <row r="21" spans="1:30" ht="12.75">
      <c r="A21" s="29">
        <f t="shared" si="1"/>
        <v>12</v>
      </c>
      <c r="B21" s="17" t="str">
        <f>'Бел. яз._I'!B21</f>
        <v>Крисинель Денис</v>
      </c>
      <c r="C21" s="61"/>
      <c r="D21" s="62"/>
      <c r="E21" s="62"/>
      <c r="F21" s="62"/>
      <c r="G21" s="62"/>
      <c r="H21" s="62">
        <v>5</v>
      </c>
      <c r="I21" s="62"/>
      <c r="J21" s="62"/>
      <c r="K21" s="62">
        <v>9</v>
      </c>
      <c r="L21" s="62"/>
      <c r="M21" s="62"/>
      <c r="N21" s="62"/>
      <c r="O21" s="62">
        <v>7</v>
      </c>
      <c r="P21" s="62"/>
      <c r="Q21" s="62"/>
      <c r="R21" s="62"/>
      <c r="S21" s="62"/>
      <c r="T21" s="62"/>
      <c r="U21" s="62" t="s">
        <v>81</v>
      </c>
      <c r="V21" s="62"/>
      <c r="W21" s="62"/>
      <c r="X21" s="62"/>
      <c r="Y21" s="62"/>
      <c r="Z21" s="62"/>
      <c r="AA21" s="62"/>
      <c r="AB21" s="62"/>
      <c r="AC21" s="63"/>
      <c r="AD21" s="15">
        <f>ROUND((AVERAGE(C21:AC21)),0)</f>
        <v>7</v>
      </c>
    </row>
    <row r="22" spans="1:30" ht="12.75">
      <c r="A22" s="29">
        <f t="shared" si="1"/>
        <v>13</v>
      </c>
      <c r="B22" s="17" t="str">
        <f>'Бел. яз._I'!B22</f>
        <v>Лихорад Андрей</v>
      </c>
      <c r="C22" s="61"/>
      <c r="D22" s="62"/>
      <c r="E22" s="62"/>
      <c r="F22" s="62"/>
      <c r="G22" s="62"/>
      <c r="H22" s="62">
        <v>2</v>
      </c>
      <c r="I22" s="62">
        <v>0</v>
      </c>
      <c r="J22" s="62">
        <v>7</v>
      </c>
      <c r="K22" s="62" t="s">
        <v>81</v>
      </c>
      <c r="L22" s="62"/>
      <c r="M22" s="62"/>
      <c r="N22" s="62"/>
      <c r="O22" s="62">
        <v>6</v>
      </c>
      <c r="P22" s="62"/>
      <c r="Q22" s="62"/>
      <c r="R22" s="62"/>
      <c r="S22" s="62"/>
      <c r="T22" s="62"/>
      <c r="U22" s="62" t="s">
        <v>81</v>
      </c>
      <c r="V22" s="62"/>
      <c r="W22" s="62"/>
      <c r="X22" s="62"/>
      <c r="Y22" s="62"/>
      <c r="Z22" s="62"/>
      <c r="AA22" s="62"/>
      <c r="AB22" s="62"/>
      <c r="AC22" s="63"/>
      <c r="AD22" s="15">
        <v>5</v>
      </c>
    </row>
    <row r="23" spans="1:30" ht="12.75">
      <c r="A23" s="29">
        <f t="shared" si="1"/>
        <v>14</v>
      </c>
      <c r="B23" s="17" t="str">
        <f>'Бел. яз._I'!B23</f>
        <v>Лычковский Александр</v>
      </c>
      <c r="C23" s="61"/>
      <c r="D23" s="62"/>
      <c r="E23" s="62">
        <v>8</v>
      </c>
      <c r="F23" s="62"/>
      <c r="G23" s="62"/>
      <c r="H23" s="62">
        <v>3</v>
      </c>
      <c r="I23" s="62"/>
      <c r="J23" s="62"/>
      <c r="K23" s="62"/>
      <c r="L23" s="62">
        <v>6</v>
      </c>
      <c r="M23" s="62"/>
      <c r="N23" s="62"/>
      <c r="O23" s="62">
        <v>5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15">
        <v>5</v>
      </c>
    </row>
    <row r="24" spans="1:30" ht="12.75">
      <c r="A24" s="29">
        <f t="shared" si="1"/>
        <v>15</v>
      </c>
      <c r="B24" s="17" t="str">
        <f>'Бел. яз._I'!B24</f>
        <v>Марчук Денис</v>
      </c>
      <c r="C24" s="61"/>
      <c r="D24" s="62"/>
      <c r="E24" s="62">
        <v>7</v>
      </c>
      <c r="F24" s="62"/>
      <c r="G24" s="62"/>
      <c r="H24" s="62">
        <v>3</v>
      </c>
      <c r="I24" s="62"/>
      <c r="J24" s="62"/>
      <c r="K24" s="62"/>
      <c r="L24" s="62"/>
      <c r="M24" s="62"/>
      <c r="N24" s="62">
        <v>7</v>
      </c>
      <c r="O24" s="62">
        <v>6</v>
      </c>
      <c r="P24" s="62"/>
      <c r="Q24" s="62"/>
      <c r="R24" s="62"/>
      <c r="S24" s="62">
        <v>7</v>
      </c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15">
        <f>ROUND((AVERAGE(C24:AC24)),0)</f>
        <v>6</v>
      </c>
    </row>
    <row r="25" spans="1:30" ht="12.75">
      <c r="A25" s="29">
        <f t="shared" si="1"/>
        <v>16</v>
      </c>
      <c r="B25" s="17" t="str">
        <f>'Бел. яз._I'!B25</f>
        <v>Медвецкий Дмитрий</v>
      </c>
      <c r="C25" s="61"/>
      <c r="D25" s="62"/>
      <c r="E25" s="62"/>
      <c r="F25" s="62"/>
      <c r="G25" s="62"/>
      <c r="H25" s="62">
        <v>4</v>
      </c>
      <c r="I25" s="62"/>
      <c r="J25" s="62"/>
      <c r="K25" s="62">
        <v>9</v>
      </c>
      <c r="L25" s="62"/>
      <c r="M25" s="62">
        <v>7</v>
      </c>
      <c r="N25" s="62"/>
      <c r="O25" s="62">
        <v>8</v>
      </c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  <c r="AD25" s="15">
        <f>ROUND((AVERAGE(C25:AC25)),0)</f>
        <v>7</v>
      </c>
    </row>
    <row r="26" spans="1:30" ht="12.75">
      <c r="A26" s="29">
        <f t="shared" si="1"/>
        <v>17</v>
      </c>
      <c r="B26" s="17" t="str">
        <f>'Бел. яз._I'!B26</f>
        <v>Минаковский Денис</v>
      </c>
      <c r="C26" s="61"/>
      <c r="D26" s="62"/>
      <c r="E26" s="62"/>
      <c r="F26" s="62"/>
      <c r="G26" s="62"/>
      <c r="H26" s="62">
        <v>3</v>
      </c>
      <c r="I26" s="62"/>
      <c r="J26" s="62">
        <v>0</v>
      </c>
      <c r="K26" s="62"/>
      <c r="L26" s="62"/>
      <c r="M26" s="62"/>
      <c r="N26" s="62"/>
      <c r="O26" s="62">
        <v>6</v>
      </c>
      <c r="P26" s="62"/>
      <c r="Q26" s="62"/>
      <c r="R26" s="62"/>
      <c r="S26" s="62"/>
      <c r="T26" s="62"/>
      <c r="U26" s="62">
        <v>4</v>
      </c>
      <c r="V26" s="62"/>
      <c r="W26" s="62"/>
      <c r="X26" s="62"/>
      <c r="Y26" s="62"/>
      <c r="Z26" s="62"/>
      <c r="AA26" s="62"/>
      <c r="AB26" s="62"/>
      <c r="AC26" s="63"/>
      <c r="AD26" s="15">
        <v>4</v>
      </c>
    </row>
    <row r="27" spans="1:30" ht="12.75">
      <c r="A27" s="29">
        <f t="shared" si="1"/>
        <v>18</v>
      </c>
      <c r="B27" s="17" t="str">
        <f>'Бел. яз._I'!B27</f>
        <v>Мисевич Олег</v>
      </c>
      <c r="C27" s="61"/>
      <c r="D27" s="62"/>
      <c r="E27" s="62"/>
      <c r="F27" s="62"/>
      <c r="G27" s="62"/>
      <c r="H27" s="62">
        <v>6</v>
      </c>
      <c r="I27" s="62"/>
      <c r="J27" s="62"/>
      <c r="K27" s="62"/>
      <c r="L27" s="62"/>
      <c r="M27" s="62">
        <v>6</v>
      </c>
      <c r="N27" s="62"/>
      <c r="O27" s="62">
        <v>7</v>
      </c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  <c r="AD27" s="15">
        <v>7</v>
      </c>
    </row>
    <row r="28" spans="1:30" ht="12.75">
      <c r="A28" s="29">
        <f t="shared" si="1"/>
        <v>19</v>
      </c>
      <c r="B28" s="17" t="str">
        <f>'Бел. яз._I'!B28</f>
        <v>Петрович Игорь</v>
      </c>
      <c r="C28" s="61"/>
      <c r="D28" s="62"/>
      <c r="E28" s="62">
        <v>8</v>
      </c>
      <c r="F28" s="62"/>
      <c r="G28" s="62"/>
      <c r="H28" s="62">
        <v>5</v>
      </c>
      <c r="I28" s="62"/>
      <c r="J28" s="62"/>
      <c r="K28" s="62"/>
      <c r="L28" s="62"/>
      <c r="M28" s="62"/>
      <c r="N28" s="62"/>
      <c r="O28" s="62">
        <v>6</v>
      </c>
      <c r="P28" s="62">
        <v>8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15">
        <f>ROUND((AVERAGE(C28:AC28)),0)</f>
        <v>7</v>
      </c>
    </row>
    <row r="29" spans="1:30" ht="12.75">
      <c r="A29" s="29">
        <f t="shared" si="1"/>
        <v>20</v>
      </c>
      <c r="B29" s="17" t="str">
        <f>'Бел. яз._I'!B29</f>
        <v>Подаваленко Алексей</v>
      </c>
      <c r="C29" s="61"/>
      <c r="D29" s="62"/>
      <c r="E29" s="62"/>
      <c r="F29" s="62"/>
      <c r="G29" s="62"/>
      <c r="H29" s="62">
        <v>5</v>
      </c>
      <c r="I29" s="62"/>
      <c r="J29" s="62">
        <v>0</v>
      </c>
      <c r="K29" s="62"/>
      <c r="L29" s="62"/>
      <c r="M29" s="62"/>
      <c r="N29" s="62"/>
      <c r="O29" s="62">
        <v>5</v>
      </c>
      <c r="P29" s="62" t="s">
        <v>81</v>
      </c>
      <c r="Q29" s="62"/>
      <c r="R29" s="62"/>
      <c r="S29" s="62"/>
      <c r="T29" s="62"/>
      <c r="U29" s="62">
        <v>7</v>
      </c>
      <c r="V29" s="62"/>
      <c r="W29" s="62"/>
      <c r="X29" s="62"/>
      <c r="Y29" s="62"/>
      <c r="Z29" s="62"/>
      <c r="AA29" s="62"/>
      <c r="AB29" s="62"/>
      <c r="AC29" s="63"/>
      <c r="AD29" s="15">
        <v>5</v>
      </c>
    </row>
    <row r="30" spans="1:30" ht="12.75">
      <c r="A30" s="29">
        <f t="shared" si="1"/>
        <v>21</v>
      </c>
      <c r="B30" s="17" t="str">
        <f>'Бел. яз._I'!B30</f>
        <v>Прокопович Павел (убыл)</v>
      </c>
      <c r="C30" s="61"/>
      <c r="D30" s="62">
        <v>0</v>
      </c>
      <c r="E30" s="62"/>
      <c r="F30" s="62"/>
      <c r="G30" s="62"/>
      <c r="H30" s="62" t="s">
        <v>81</v>
      </c>
      <c r="I30" s="62"/>
      <c r="J30" s="62">
        <v>6</v>
      </c>
      <c r="K30" s="62"/>
      <c r="L30" s="62">
        <v>1</v>
      </c>
      <c r="M30" s="62"/>
      <c r="N30" s="62"/>
      <c r="O30" s="62">
        <v>3</v>
      </c>
      <c r="P30" s="62" t="s">
        <v>81</v>
      </c>
      <c r="Q30" s="62" t="s">
        <v>81</v>
      </c>
      <c r="R30" s="62" t="s">
        <v>81</v>
      </c>
      <c r="S30" s="62" t="s">
        <v>81</v>
      </c>
      <c r="T30" s="62"/>
      <c r="U30" s="62">
        <v>4</v>
      </c>
      <c r="V30" s="62"/>
      <c r="W30" s="62"/>
      <c r="X30" s="62"/>
      <c r="Y30" s="62"/>
      <c r="Z30" s="62"/>
      <c r="AA30" s="62"/>
      <c r="AB30" s="62"/>
      <c r="AC30" s="63"/>
      <c r="AD30" s="15">
        <v>4</v>
      </c>
    </row>
    <row r="31" spans="1:30" ht="12.75">
      <c r="A31" s="29">
        <f t="shared" si="1"/>
        <v>22</v>
      </c>
      <c r="B31" s="17" t="str">
        <f>'Бел. яз._I'!B31</f>
        <v>Сивко Алексей</v>
      </c>
      <c r="C31" s="61"/>
      <c r="D31" s="62">
        <v>6</v>
      </c>
      <c r="E31" s="62"/>
      <c r="F31" s="62"/>
      <c r="G31" s="62"/>
      <c r="H31" s="62">
        <v>2</v>
      </c>
      <c r="I31" s="62"/>
      <c r="J31" s="62"/>
      <c r="K31" s="62"/>
      <c r="L31" s="62"/>
      <c r="M31" s="62"/>
      <c r="N31" s="62"/>
      <c r="O31" s="62">
        <v>5</v>
      </c>
      <c r="P31" s="62"/>
      <c r="Q31" s="62"/>
      <c r="R31" s="62">
        <v>8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15">
        <f>ROUND((AVERAGE(C31:AC31)),0)</f>
        <v>5</v>
      </c>
    </row>
    <row r="32" spans="1:30" ht="12.75">
      <c r="A32" s="29">
        <f t="shared" si="1"/>
        <v>23</v>
      </c>
      <c r="B32" s="17" t="str">
        <f>'Бел. яз._I'!B32</f>
        <v>Тананушко Денис</v>
      </c>
      <c r="C32" s="61"/>
      <c r="D32" s="62"/>
      <c r="E32" s="62">
        <v>6</v>
      </c>
      <c r="F32" s="62"/>
      <c r="G32" s="62"/>
      <c r="H32" s="62">
        <v>4</v>
      </c>
      <c r="I32" s="62"/>
      <c r="J32" s="62"/>
      <c r="K32" s="62"/>
      <c r="L32" s="62"/>
      <c r="M32" s="62"/>
      <c r="N32" s="62"/>
      <c r="O32" s="62">
        <v>4</v>
      </c>
      <c r="P32" s="62">
        <v>7</v>
      </c>
      <c r="Q32" s="62"/>
      <c r="R32" s="62"/>
      <c r="S32" s="62" t="s">
        <v>81</v>
      </c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15">
        <f>ROUND((AVERAGE(C32:AC32)),0)</f>
        <v>5</v>
      </c>
    </row>
    <row r="33" spans="1:30" ht="12.75">
      <c r="A33" s="29">
        <f t="shared" si="1"/>
        <v>24</v>
      </c>
      <c r="B33" s="17" t="str">
        <f>'Бел. яз._I'!B33</f>
        <v>Тишкевич Андрей</v>
      </c>
      <c r="C33" s="61"/>
      <c r="D33" s="62"/>
      <c r="E33" s="62"/>
      <c r="F33" s="62"/>
      <c r="G33" s="62"/>
      <c r="H33" s="62">
        <v>5</v>
      </c>
      <c r="I33" s="62">
        <v>5</v>
      </c>
      <c r="J33" s="62"/>
      <c r="K33" s="62"/>
      <c r="L33" s="62"/>
      <c r="M33" s="62"/>
      <c r="N33" s="62"/>
      <c r="O33" s="62">
        <v>7</v>
      </c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  <c r="AD33" s="15">
        <f>ROUND((AVERAGE(C33:AC33)),0)</f>
        <v>6</v>
      </c>
    </row>
    <row r="34" spans="1:30" ht="12.75">
      <c r="A34" s="29">
        <f t="shared" si="1"/>
        <v>25</v>
      </c>
      <c r="B34" s="17" t="str">
        <f>'Бел. яз._I'!B34</f>
        <v>Ткачук Виктор</v>
      </c>
      <c r="C34" s="61"/>
      <c r="D34" s="62"/>
      <c r="E34" s="62">
        <v>7</v>
      </c>
      <c r="F34" s="62"/>
      <c r="G34" s="62"/>
      <c r="H34" s="62">
        <v>0</v>
      </c>
      <c r="I34" s="62"/>
      <c r="J34" s="62"/>
      <c r="K34" s="62"/>
      <c r="L34" s="62"/>
      <c r="M34" s="62">
        <v>5</v>
      </c>
      <c r="N34" s="62"/>
      <c r="O34" s="62">
        <v>5</v>
      </c>
      <c r="P34" s="62"/>
      <c r="Q34" s="62"/>
      <c r="R34" s="62" t="s">
        <v>81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15">
        <v>5</v>
      </c>
    </row>
    <row r="35" spans="1:30" ht="12.75">
      <c r="A35" s="29">
        <f t="shared" si="1"/>
        <v>26</v>
      </c>
      <c r="B35" s="17" t="str">
        <f>'Бел. яз._I'!B35</f>
        <v>Урбанович Олег</v>
      </c>
      <c r="C35" s="61"/>
      <c r="D35" s="62">
        <v>4</v>
      </c>
      <c r="E35" s="62"/>
      <c r="F35" s="62"/>
      <c r="G35" s="62"/>
      <c r="H35" s="62">
        <v>6</v>
      </c>
      <c r="I35" s="62"/>
      <c r="J35" s="62"/>
      <c r="K35" s="62"/>
      <c r="L35" s="62" t="s">
        <v>81</v>
      </c>
      <c r="M35" s="62"/>
      <c r="N35" s="62"/>
      <c r="O35" s="62">
        <v>4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15">
        <f>ROUND((AVERAGE(C35:AC35)),0)</f>
        <v>5</v>
      </c>
    </row>
    <row r="36" spans="1:30" ht="12.75">
      <c r="A36" s="29">
        <f t="shared" si="1"/>
        <v>27</v>
      </c>
      <c r="B36" s="17" t="str">
        <f>'Бел. яз._I'!B36</f>
        <v>Федирко Игорь</v>
      </c>
      <c r="C36" s="61"/>
      <c r="D36" s="62"/>
      <c r="E36" s="62"/>
      <c r="F36" s="62"/>
      <c r="G36" s="62"/>
      <c r="H36" s="62">
        <v>3</v>
      </c>
      <c r="I36" s="62"/>
      <c r="J36" s="62"/>
      <c r="K36" s="62">
        <v>5</v>
      </c>
      <c r="L36" s="62"/>
      <c r="M36" s="62"/>
      <c r="N36" s="62"/>
      <c r="O36" s="62">
        <v>4</v>
      </c>
      <c r="P36" s="62"/>
      <c r="Q36" s="62"/>
      <c r="R36" s="62"/>
      <c r="S36" s="62"/>
      <c r="T36" s="62">
        <v>6</v>
      </c>
      <c r="U36" s="62"/>
      <c r="V36" s="62"/>
      <c r="W36" s="62"/>
      <c r="X36" s="62"/>
      <c r="Y36" s="62"/>
      <c r="Z36" s="62"/>
      <c r="AA36" s="62"/>
      <c r="AB36" s="62"/>
      <c r="AC36" s="63"/>
      <c r="AD36" s="15">
        <v>4</v>
      </c>
    </row>
    <row r="37" spans="1:30" ht="12.75">
      <c r="A37" s="29">
        <f t="shared" si="1"/>
        <v>28</v>
      </c>
      <c r="B37" s="17" t="str">
        <f>'Бел. яз._I'!B37</f>
        <v>Фолитарчик Павел</v>
      </c>
      <c r="C37" s="61"/>
      <c r="D37" s="62"/>
      <c r="E37" s="62" t="s">
        <v>81</v>
      </c>
      <c r="F37" s="62">
        <v>7</v>
      </c>
      <c r="G37" s="62"/>
      <c r="H37" s="62">
        <v>2</v>
      </c>
      <c r="I37" s="62"/>
      <c r="J37" s="62"/>
      <c r="K37" s="62"/>
      <c r="L37" s="62"/>
      <c r="M37" s="62"/>
      <c r="N37" s="62"/>
      <c r="O37" s="62">
        <v>6</v>
      </c>
      <c r="P37" s="62">
        <v>4</v>
      </c>
      <c r="Q37" s="62"/>
      <c r="R37" s="62"/>
      <c r="S37" s="62">
        <v>8</v>
      </c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27">
        <v>6</v>
      </c>
    </row>
    <row r="38" spans="1:30" ht="12.75">
      <c r="A38" s="29">
        <f t="shared" si="1"/>
        <v>29</v>
      </c>
      <c r="B38" s="17" t="str">
        <f>'Бел. яз._I'!B38</f>
        <v>Шатюк Сергей</v>
      </c>
      <c r="C38" s="61"/>
      <c r="D38" s="62"/>
      <c r="E38" s="62"/>
      <c r="F38" s="62"/>
      <c r="G38" s="62"/>
      <c r="H38" s="62">
        <v>5</v>
      </c>
      <c r="I38" s="62"/>
      <c r="J38" s="62"/>
      <c r="K38" s="62"/>
      <c r="L38" s="62"/>
      <c r="M38" s="62"/>
      <c r="N38" s="62"/>
      <c r="O38" s="62">
        <v>6</v>
      </c>
      <c r="P38" s="62"/>
      <c r="Q38" s="62">
        <v>4</v>
      </c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27">
        <f>ROUND((AVERAGE(C38:AC38)),0)</f>
        <v>5</v>
      </c>
    </row>
    <row r="39" spans="1:30" ht="13.5" thickBot="1">
      <c r="A39" s="30">
        <f t="shared" si="1"/>
        <v>30</v>
      </c>
      <c r="B39" s="17" t="str">
        <f>'Бел. яз._I'!B39</f>
        <v>Шкирта Андрей</v>
      </c>
      <c r="C39" s="64"/>
      <c r="D39" s="65"/>
      <c r="E39" s="65"/>
      <c r="F39" s="65"/>
      <c r="G39" s="65"/>
      <c r="H39" s="65">
        <v>6</v>
      </c>
      <c r="I39" s="65"/>
      <c r="J39" s="65"/>
      <c r="K39" s="65"/>
      <c r="L39" s="65"/>
      <c r="M39" s="65"/>
      <c r="N39" s="65"/>
      <c r="O39" s="65">
        <v>6</v>
      </c>
      <c r="P39" s="65">
        <v>4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16">
        <v>6</v>
      </c>
    </row>
  </sheetData>
  <mergeCells count="4">
    <mergeCell ref="C7:AC7"/>
    <mergeCell ref="A7:A8"/>
    <mergeCell ref="B7:B8"/>
    <mergeCell ref="AD7:AD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10"/>
  <dimension ref="A2:BG39"/>
  <sheetViews>
    <sheetView zoomScale="75" zoomScaleNormal="75" workbookViewId="0" topLeftCell="B1">
      <pane ySplit="2775" topLeftCell="BM25" activePane="topLeft" state="split"/>
      <selection pane="topLeft" activeCell="BD55" sqref="BD55"/>
      <selection pane="bottomLeft" activeCell="B10" sqref="B10:B39"/>
    </sheetView>
  </sheetViews>
  <sheetFormatPr defaultColWidth="9.00390625" defaultRowHeight="12.75"/>
  <cols>
    <col min="1" max="1" width="3.625" style="0" customWidth="1"/>
    <col min="2" max="2" width="22.875" style="0" customWidth="1"/>
    <col min="3" max="56" width="3.375" style="0" customWidth="1"/>
    <col min="57" max="57" width="11.00390625" style="0" customWidth="1"/>
    <col min="58" max="58" width="9.875" style="0" customWidth="1"/>
    <col min="59" max="59" width="11.875" style="0" customWidth="1"/>
  </cols>
  <sheetData>
    <row r="2" spans="2:6" ht="15.75">
      <c r="B2" s="1"/>
      <c r="D2" s="10" t="s">
        <v>7</v>
      </c>
      <c r="E2" s="86" t="s">
        <v>40</v>
      </c>
      <c r="F2" s="55"/>
    </row>
    <row r="3" spans="2:6" ht="15.75">
      <c r="B3" s="1"/>
      <c r="D3" s="10" t="s">
        <v>8</v>
      </c>
      <c r="E3" s="219">
        <v>108</v>
      </c>
      <c r="F3" s="220"/>
    </row>
    <row r="4" spans="2:6" ht="15.75">
      <c r="B4" s="1"/>
      <c r="D4" s="10" t="s">
        <v>9</v>
      </c>
      <c r="E4" s="221">
        <f>COUNTA(C8:BD8)*2</f>
        <v>106</v>
      </c>
      <c r="F4" s="222"/>
    </row>
    <row r="5" spans="4:6" ht="15.75">
      <c r="D5" s="10" t="s">
        <v>10</v>
      </c>
      <c r="E5" s="54" t="s">
        <v>123</v>
      </c>
      <c r="F5" s="55"/>
    </row>
    <row r="6" ht="13.5" thickBot="1"/>
    <row r="7" spans="1:59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1" t="s">
        <v>12</v>
      </c>
      <c r="BF7" s="218"/>
      <c r="BG7" s="217"/>
    </row>
    <row r="8" spans="1:59" ht="33" customHeight="1" thickBot="1">
      <c r="A8" s="211"/>
      <c r="B8" s="212"/>
      <c r="C8" s="124">
        <v>37865</v>
      </c>
      <c r="D8" s="125">
        <v>37866</v>
      </c>
      <c r="E8" s="125">
        <v>37868</v>
      </c>
      <c r="F8" s="125">
        <v>37872</v>
      </c>
      <c r="G8" s="125">
        <v>37873</v>
      </c>
      <c r="H8" s="125">
        <v>37887</v>
      </c>
      <c r="I8" s="125">
        <v>37889</v>
      </c>
      <c r="J8" s="125">
        <v>37890</v>
      </c>
      <c r="K8" s="125">
        <v>37893</v>
      </c>
      <c r="L8" s="125">
        <v>37894</v>
      </c>
      <c r="M8" s="125">
        <v>37896</v>
      </c>
      <c r="N8" s="125">
        <v>37900</v>
      </c>
      <c r="O8" s="125">
        <v>37901</v>
      </c>
      <c r="P8" s="125">
        <v>37903</v>
      </c>
      <c r="Q8" s="125">
        <v>37904</v>
      </c>
      <c r="R8" s="125">
        <v>37907</v>
      </c>
      <c r="S8" s="125">
        <v>37908</v>
      </c>
      <c r="T8" s="125">
        <v>37910</v>
      </c>
      <c r="U8" s="125">
        <v>37914</v>
      </c>
      <c r="V8" s="125">
        <v>37915</v>
      </c>
      <c r="W8" s="125">
        <v>37917</v>
      </c>
      <c r="X8" s="125">
        <v>37921</v>
      </c>
      <c r="Y8" s="125">
        <v>37922</v>
      </c>
      <c r="Z8" s="125">
        <v>37924</v>
      </c>
      <c r="AA8" s="125">
        <v>37928</v>
      </c>
      <c r="AB8" s="125">
        <v>37929</v>
      </c>
      <c r="AC8" s="125">
        <v>37931</v>
      </c>
      <c r="AD8" s="125">
        <v>37935</v>
      </c>
      <c r="AE8" s="125">
        <v>37936</v>
      </c>
      <c r="AF8" s="125">
        <v>37938</v>
      </c>
      <c r="AG8" s="125">
        <v>37942</v>
      </c>
      <c r="AH8" s="125">
        <v>37943</v>
      </c>
      <c r="AI8" s="125">
        <v>37945</v>
      </c>
      <c r="AJ8" s="125">
        <v>37949</v>
      </c>
      <c r="AK8" s="125">
        <v>37950</v>
      </c>
      <c r="AL8" s="125">
        <v>37952</v>
      </c>
      <c r="AM8" s="125">
        <v>37953</v>
      </c>
      <c r="AN8" s="125">
        <v>37956</v>
      </c>
      <c r="AO8" s="125">
        <v>37957</v>
      </c>
      <c r="AP8" s="125">
        <v>37959</v>
      </c>
      <c r="AQ8" s="125">
        <v>37960</v>
      </c>
      <c r="AR8" s="125">
        <v>37963</v>
      </c>
      <c r="AS8" s="125">
        <v>37964</v>
      </c>
      <c r="AT8" s="125">
        <v>37966</v>
      </c>
      <c r="AU8" s="125">
        <v>37967</v>
      </c>
      <c r="AV8" s="125">
        <v>37970</v>
      </c>
      <c r="AW8" s="125">
        <v>37971</v>
      </c>
      <c r="AX8" s="125">
        <v>37972</v>
      </c>
      <c r="AY8" s="125">
        <v>37974</v>
      </c>
      <c r="AZ8" s="125">
        <v>37977</v>
      </c>
      <c r="BA8" s="125">
        <v>37978</v>
      </c>
      <c r="BB8" s="125">
        <v>37984</v>
      </c>
      <c r="BC8" s="125">
        <v>37985</v>
      </c>
      <c r="BD8" s="125"/>
      <c r="BE8" s="67" t="s">
        <v>2</v>
      </c>
      <c r="BF8" s="53" t="s">
        <v>26</v>
      </c>
      <c r="BG8" s="217"/>
    </row>
    <row r="9" spans="1:58" s="107" customFormat="1" ht="33" customHeight="1" thickBot="1">
      <c r="A9" s="96"/>
      <c r="B9" s="97" t="s">
        <v>71</v>
      </c>
      <c r="C9" s="98"/>
      <c r="D9" s="99"/>
      <c r="E9" s="99"/>
      <c r="F9" s="99" t="s">
        <v>74</v>
      </c>
      <c r="G9" s="99"/>
      <c r="H9" s="99"/>
      <c r="I9" s="99"/>
      <c r="J9" s="99"/>
      <c r="K9" s="99"/>
      <c r="L9" s="99"/>
      <c r="M9" s="99" t="s">
        <v>110</v>
      </c>
      <c r="N9" s="99"/>
      <c r="O9" s="99"/>
      <c r="P9" s="99"/>
      <c r="Q9" s="100"/>
      <c r="R9" s="99" t="s">
        <v>75</v>
      </c>
      <c r="S9" s="99"/>
      <c r="T9" s="101"/>
      <c r="U9" s="99"/>
      <c r="V9" s="139"/>
      <c r="W9" s="139"/>
      <c r="X9" s="140"/>
      <c r="Y9" s="140"/>
      <c r="Z9" s="140" t="s">
        <v>111</v>
      </c>
      <c r="AA9" s="140"/>
      <c r="AB9" s="140"/>
      <c r="AC9" s="141"/>
      <c r="AD9" s="140"/>
      <c r="AE9" s="140" t="s">
        <v>124</v>
      </c>
      <c r="AF9" s="140"/>
      <c r="AG9" s="140"/>
      <c r="AH9" s="140"/>
      <c r="AI9" s="140"/>
      <c r="AJ9" s="140"/>
      <c r="AK9" s="140" t="s">
        <v>125</v>
      </c>
      <c r="AL9" s="140"/>
      <c r="AM9" s="140"/>
      <c r="AN9" s="140"/>
      <c r="AO9" s="140"/>
      <c r="AP9" s="140"/>
      <c r="AQ9" s="140"/>
      <c r="AR9" s="140"/>
      <c r="AS9" s="140"/>
      <c r="AT9" s="140"/>
      <c r="AU9" s="140" t="s">
        <v>126</v>
      </c>
      <c r="AV9" s="140"/>
      <c r="AW9" s="140"/>
      <c r="AX9" s="140"/>
      <c r="AY9" s="140"/>
      <c r="AZ9" s="140"/>
      <c r="BA9" s="140"/>
      <c r="BB9" s="140"/>
      <c r="BC9" s="140"/>
      <c r="BD9" s="140"/>
      <c r="BE9" s="97"/>
      <c r="BF9" s="97"/>
    </row>
    <row r="10" spans="1:59" ht="12.75">
      <c r="A10" s="28">
        <v>1</v>
      </c>
      <c r="B10" s="17" t="str">
        <f>'Бел. яз._I'!B10</f>
        <v>Бальцевич Александр</v>
      </c>
      <c r="C10" s="58"/>
      <c r="D10" s="59"/>
      <c r="E10" s="59">
        <v>7</v>
      </c>
      <c r="F10" s="59">
        <v>3</v>
      </c>
      <c r="G10" s="59"/>
      <c r="H10" s="59"/>
      <c r="I10" s="59">
        <v>4</v>
      </c>
      <c r="J10" s="59"/>
      <c r="K10" s="59"/>
      <c r="L10" s="59"/>
      <c r="M10" s="59">
        <v>3</v>
      </c>
      <c r="N10" s="59"/>
      <c r="O10" s="59">
        <v>3</v>
      </c>
      <c r="P10" s="59"/>
      <c r="Q10" s="59"/>
      <c r="R10" s="59">
        <v>7</v>
      </c>
      <c r="S10" s="59"/>
      <c r="T10" s="59"/>
      <c r="U10" s="59"/>
      <c r="V10" s="59">
        <v>8</v>
      </c>
      <c r="W10" s="59">
        <v>6</v>
      </c>
      <c r="X10" s="59"/>
      <c r="Y10" s="59"/>
      <c r="Z10" s="59">
        <v>8</v>
      </c>
      <c r="AA10" s="59"/>
      <c r="AB10" s="59"/>
      <c r="AC10" s="59"/>
      <c r="AD10" s="59"/>
      <c r="AE10" s="59">
        <v>7</v>
      </c>
      <c r="AF10" s="59"/>
      <c r="AG10" s="59">
        <v>1</v>
      </c>
      <c r="AH10" s="59"/>
      <c r="AI10" s="59"/>
      <c r="AJ10" s="59"/>
      <c r="AK10" s="59">
        <v>4</v>
      </c>
      <c r="AL10" s="59">
        <v>7</v>
      </c>
      <c r="AM10" s="59"/>
      <c r="AN10" s="59"/>
      <c r="AO10" s="59"/>
      <c r="AP10" s="59">
        <v>3</v>
      </c>
      <c r="AQ10" s="59"/>
      <c r="AR10" s="59">
        <v>4</v>
      </c>
      <c r="AS10" s="59">
        <v>2</v>
      </c>
      <c r="AT10" s="59" t="s">
        <v>81</v>
      </c>
      <c r="AU10" s="59" t="s">
        <v>81</v>
      </c>
      <c r="AV10" s="59" t="s">
        <v>81</v>
      </c>
      <c r="AW10" s="59" t="s">
        <v>81</v>
      </c>
      <c r="AX10" s="59" t="s">
        <v>81</v>
      </c>
      <c r="AY10" s="59" t="s">
        <v>81</v>
      </c>
      <c r="AZ10" s="59"/>
      <c r="BA10" s="59"/>
      <c r="BB10" s="59"/>
      <c r="BC10" s="59">
        <v>8</v>
      </c>
      <c r="BD10" s="59"/>
      <c r="BE10" s="50">
        <f>ROUND((AVERAGE(C10:BD10)),0)</f>
        <v>5</v>
      </c>
      <c r="BF10" s="68">
        <v>6</v>
      </c>
      <c r="BG10" s="52"/>
    </row>
    <row r="11" spans="1:59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/>
      <c r="F11" s="62">
        <v>3</v>
      </c>
      <c r="G11" s="62"/>
      <c r="H11" s="62"/>
      <c r="I11" s="62"/>
      <c r="J11" s="62">
        <v>3</v>
      </c>
      <c r="K11" s="62"/>
      <c r="L11" s="62"/>
      <c r="M11" s="62">
        <v>4</v>
      </c>
      <c r="N11" s="62"/>
      <c r="O11" s="62"/>
      <c r="P11" s="62">
        <v>2</v>
      </c>
      <c r="Q11" s="62"/>
      <c r="R11" s="62">
        <v>3</v>
      </c>
      <c r="S11" s="62"/>
      <c r="T11" s="62"/>
      <c r="U11" s="62"/>
      <c r="V11" s="62"/>
      <c r="W11" s="62"/>
      <c r="X11" s="62"/>
      <c r="Y11" s="62">
        <v>3</v>
      </c>
      <c r="Z11" s="62">
        <v>3</v>
      </c>
      <c r="AA11" s="62"/>
      <c r="AB11" s="62"/>
      <c r="AC11" s="62"/>
      <c r="AD11" s="62"/>
      <c r="AE11" s="62">
        <v>4</v>
      </c>
      <c r="AF11" s="62"/>
      <c r="AG11" s="62"/>
      <c r="AH11" s="62">
        <v>7</v>
      </c>
      <c r="AI11" s="62"/>
      <c r="AJ11" s="62"/>
      <c r="AK11" s="62">
        <v>3</v>
      </c>
      <c r="AL11" s="62"/>
      <c r="AM11" s="62"/>
      <c r="AN11" s="62"/>
      <c r="AO11" s="62">
        <v>5</v>
      </c>
      <c r="AP11" s="62"/>
      <c r="AQ11" s="62"/>
      <c r="AR11" s="62"/>
      <c r="AS11" s="62" t="s">
        <v>81</v>
      </c>
      <c r="AT11" s="62" t="s">
        <v>81</v>
      </c>
      <c r="AU11" s="62">
        <v>3</v>
      </c>
      <c r="AV11" s="62"/>
      <c r="AW11" s="62"/>
      <c r="AX11" s="62"/>
      <c r="AY11" s="62"/>
      <c r="AZ11" s="62"/>
      <c r="BA11" s="62">
        <v>8</v>
      </c>
      <c r="BB11" s="62"/>
      <c r="BC11" s="62">
        <v>8</v>
      </c>
      <c r="BD11" s="62"/>
      <c r="BE11" s="51">
        <f>ROUND((AVERAGE(C11:BD11)),0)</f>
        <v>4</v>
      </c>
      <c r="BF11" s="68">
        <v>5</v>
      </c>
      <c r="BG11" s="52"/>
    </row>
    <row r="12" spans="1:59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>
        <v>5</v>
      </c>
      <c r="F12" s="62">
        <v>3</v>
      </c>
      <c r="G12" s="62"/>
      <c r="H12" s="62">
        <v>5</v>
      </c>
      <c r="I12" s="62"/>
      <c r="J12" s="62"/>
      <c r="K12" s="62"/>
      <c r="L12" s="62" t="s">
        <v>81</v>
      </c>
      <c r="M12" s="62">
        <v>3</v>
      </c>
      <c r="N12" s="62"/>
      <c r="O12" s="62"/>
      <c r="P12" s="62" t="s">
        <v>81</v>
      </c>
      <c r="Q12" s="62" t="s">
        <v>81</v>
      </c>
      <c r="R12" s="62">
        <v>4</v>
      </c>
      <c r="S12" s="62"/>
      <c r="T12" s="62"/>
      <c r="U12" s="62" t="s">
        <v>81</v>
      </c>
      <c r="V12" s="62"/>
      <c r="W12" s="62">
        <v>3</v>
      </c>
      <c r="X12" s="62"/>
      <c r="Y12" s="62"/>
      <c r="Z12" s="62">
        <v>4</v>
      </c>
      <c r="AA12" s="62"/>
      <c r="AB12" s="62">
        <v>1</v>
      </c>
      <c r="AC12" s="62"/>
      <c r="AD12" s="62"/>
      <c r="AE12" s="62">
        <v>4</v>
      </c>
      <c r="AF12" s="62"/>
      <c r="AG12" s="62"/>
      <c r="AH12" s="62" t="s">
        <v>81</v>
      </c>
      <c r="AI12" s="62"/>
      <c r="AJ12" s="62"/>
      <c r="AK12" s="62">
        <v>4</v>
      </c>
      <c r="AL12" s="62"/>
      <c r="AM12" s="62" t="s">
        <v>81</v>
      </c>
      <c r="AN12" s="62"/>
      <c r="AO12" s="62">
        <v>4</v>
      </c>
      <c r="AP12" s="62"/>
      <c r="AQ12" s="62" t="s">
        <v>81</v>
      </c>
      <c r="AR12" s="62"/>
      <c r="AS12" s="62"/>
      <c r="AT12" s="62"/>
      <c r="AU12" s="62">
        <v>5</v>
      </c>
      <c r="AV12" s="62"/>
      <c r="AW12" s="62" t="s">
        <v>81</v>
      </c>
      <c r="AX12" s="62"/>
      <c r="AY12" s="62"/>
      <c r="AZ12" s="62"/>
      <c r="BA12" s="62"/>
      <c r="BB12" s="62" t="s">
        <v>81</v>
      </c>
      <c r="BC12" s="62" t="s">
        <v>81</v>
      </c>
      <c r="BD12" s="62"/>
      <c r="BE12" s="51">
        <f>ROUND((AVERAGE(C12:BD12)),0)</f>
        <v>4</v>
      </c>
      <c r="BF12" s="68">
        <v>5</v>
      </c>
      <c r="BG12" s="52"/>
    </row>
    <row r="13" spans="1:59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/>
      <c r="F13" s="62">
        <v>3</v>
      </c>
      <c r="G13" s="62"/>
      <c r="H13" s="62"/>
      <c r="I13" s="62">
        <v>3</v>
      </c>
      <c r="J13" s="62"/>
      <c r="K13" s="62"/>
      <c r="L13" s="62">
        <v>1</v>
      </c>
      <c r="M13" s="62">
        <v>3</v>
      </c>
      <c r="N13" s="62" t="s">
        <v>81</v>
      </c>
      <c r="O13" s="62"/>
      <c r="P13" s="62">
        <v>4</v>
      </c>
      <c r="Q13" s="62"/>
      <c r="R13" s="62">
        <v>5</v>
      </c>
      <c r="S13" s="62"/>
      <c r="T13" s="62"/>
      <c r="U13" s="62"/>
      <c r="V13" s="62"/>
      <c r="W13" s="62"/>
      <c r="X13" s="62">
        <v>7</v>
      </c>
      <c r="Y13" s="62"/>
      <c r="Z13" s="62">
        <v>7</v>
      </c>
      <c r="AA13" s="62"/>
      <c r="AB13" s="62"/>
      <c r="AC13" s="62"/>
      <c r="AD13" s="62"/>
      <c r="AE13" s="62">
        <v>8</v>
      </c>
      <c r="AF13" s="62"/>
      <c r="AG13" s="62">
        <v>1</v>
      </c>
      <c r="AH13" s="62"/>
      <c r="AI13" s="62"/>
      <c r="AJ13" s="62">
        <v>7</v>
      </c>
      <c r="AK13" s="62">
        <v>5</v>
      </c>
      <c r="AL13" s="62"/>
      <c r="AM13" s="62"/>
      <c r="AN13" s="62">
        <v>6</v>
      </c>
      <c r="AO13" s="62"/>
      <c r="AP13" s="62" t="s">
        <v>81</v>
      </c>
      <c r="AQ13" s="62"/>
      <c r="AR13" s="62"/>
      <c r="AS13" s="62">
        <v>2</v>
      </c>
      <c r="AT13" s="62"/>
      <c r="AU13" s="62">
        <v>6</v>
      </c>
      <c r="AV13" s="62">
        <v>2</v>
      </c>
      <c r="AW13" s="62"/>
      <c r="AX13" s="62"/>
      <c r="AY13" s="62"/>
      <c r="AZ13" s="62"/>
      <c r="BA13" s="62"/>
      <c r="BB13" s="62"/>
      <c r="BC13" s="62">
        <v>5</v>
      </c>
      <c r="BD13" s="62"/>
      <c r="BE13" s="51">
        <v>5</v>
      </c>
      <c r="BF13" s="68">
        <v>7</v>
      </c>
      <c r="BG13" s="52"/>
    </row>
    <row r="14" spans="1:59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/>
      <c r="F14" s="62">
        <v>3</v>
      </c>
      <c r="G14" s="62"/>
      <c r="H14" s="62"/>
      <c r="I14" s="62"/>
      <c r="J14" s="62">
        <v>8</v>
      </c>
      <c r="K14" s="62"/>
      <c r="L14" s="62"/>
      <c r="M14" s="62">
        <v>3</v>
      </c>
      <c r="N14" s="62"/>
      <c r="O14" s="62"/>
      <c r="P14" s="62">
        <v>3</v>
      </c>
      <c r="Q14" s="62"/>
      <c r="R14" s="62">
        <v>5</v>
      </c>
      <c r="S14" s="62"/>
      <c r="T14" s="62"/>
      <c r="U14" s="62"/>
      <c r="V14" s="62"/>
      <c r="W14" s="62"/>
      <c r="X14" s="62">
        <v>6</v>
      </c>
      <c r="Y14" s="62"/>
      <c r="Z14" s="62">
        <v>6</v>
      </c>
      <c r="AA14" s="62"/>
      <c r="AB14" s="62"/>
      <c r="AC14" s="62"/>
      <c r="AD14" s="62"/>
      <c r="AE14" s="62">
        <v>6</v>
      </c>
      <c r="AF14" s="62"/>
      <c r="AG14" s="62"/>
      <c r="AH14" s="62">
        <v>1</v>
      </c>
      <c r="AI14" s="62"/>
      <c r="AJ14" s="62"/>
      <c r="AK14" s="62">
        <v>3</v>
      </c>
      <c r="AL14" s="62"/>
      <c r="AM14" s="62"/>
      <c r="AN14" s="62"/>
      <c r="AO14" s="62">
        <v>4</v>
      </c>
      <c r="AP14" s="62"/>
      <c r="AQ14" s="62"/>
      <c r="AR14" s="62">
        <v>3</v>
      </c>
      <c r="AS14" s="62"/>
      <c r="AT14" s="62"/>
      <c r="AU14" s="62">
        <v>8</v>
      </c>
      <c r="AV14" s="62"/>
      <c r="AW14" s="62"/>
      <c r="AX14" s="62"/>
      <c r="AY14" s="62"/>
      <c r="AZ14" s="62" t="s">
        <v>81</v>
      </c>
      <c r="BA14" s="62"/>
      <c r="BB14" s="62"/>
      <c r="BC14" s="62">
        <v>6</v>
      </c>
      <c r="BD14" s="62"/>
      <c r="BE14" s="51">
        <f>ROUND((AVERAGE(C14:BD14)),0)</f>
        <v>5</v>
      </c>
      <c r="BF14" s="68">
        <v>4</v>
      </c>
      <c r="BG14" s="52"/>
    </row>
    <row r="15" spans="1:59" ht="12.75">
      <c r="A15" s="29">
        <f t="shared" si="0"/>
        <v>6</v>
      </c>
      <c r="B15" s="17" t="str">
        <f>'Бел. яз._I'!B15</f>
        <v>Гадомский Павел</v>
      </c>
      <c r="C15" s="61"/>
      <c r="D15" s="62"/>
      <c r="E15" s="62"/>
      <c r="F15" s="62">
        <v>2</v>
      </c>
      <c r="G15" s="62"/>
      <c r="H15" s="62"/>
      <c r="I15" s="62" t="s">
        <v>81</v>
      </c>
      <c r="J15" s="62" t="s">
        <v>81</v>
      </c>
      <c r="K15" s="62"/>
      <c r="L15" s="62">
        <v>4</v>
      </c>
      <c r="M15" s="62">
        <v>2</v>
      </c>
      <c r="N15" s="62"/>
      <c r="O15" s="62"/>
      <c r="P15" s="62">
        <v>3</v>
      </c>
      <c r="Q15" s="62"/>
      <c r="R15" s="62">
        <v>7</v>
      </c>
      <c r="S15" s="62"/>
      <c r="T15" s="62"/>
      <c r="U15" s="62"/>
      <c r="V15" s="62"/>
      <c r="W15" s="62"/>
      <c r="X15" s="62"/>
      <c r="Y15" s="62">
        <v>3</v>
      </c>
      <c r="Z15" s="62">
        <v>6</v>
      </c>
      <c r="AA15" s="62"/>
      <c r="AB15" s="62"/>
      <c r="AC15" s="62"/>
      <c r="AD15" s="62"/>
      <c r="AE15" s="62">
        <v>3</v>
      </c>
      <c r="AF15" s="62"/>
      <c r="AG15" s="62">
        <v>1</v>
      </c>
      <c r="AH15" s="62"/>
      <c r="AI15" s="62"/>
      <c r="AJ15" s="62"/>
      <c r="AK15" s="62">
        <v>4</v>
      </c>
      <c r="AL15" s="62"/>
      <c r="AM15" s="62" t="s">
        <v>81</v>
      </c>
      <c r="AN15" s="62"/>
      <c r="AO15" s="62"/>
      <c r="AP15" s="62">
        <v>4</v>
      </c>
      <c r="AQ15" s="62"/>
      <c r="AR15" s="62"/>
      <c r="AS15" s="62" t="s">
        <v>81</v>
      </c>
      <c r="AT15" s="62" t="s">
        <v>81</v>
      </c>
      <c r="AU15" s="62">
        <v>5</v>
      </c>
      <c r="AV15" s="62"/>
      <c r="AW15" s="62"/>
      <c r="AX15" s="62"/>
      <c r="AY15" s="62"/>
      <c r="AZ15" s="62"/>
      <c r="BA15" s="62"/>
      <c r="BB15" s="62"/>
      <c r="BC15" s="62">
        <v>8</v>
      </c>
      <c r="BD15" s="62"/>
      <c r="BE15" s="51">
        <f>ROUND((AVERAGE(C15:BD15)),0)</f>
        <v>4</v>
      </c>
      <c r="BF15" s="68">
        <v>6</v>
      </c>
      <c r="BG15" s="52"/>
    </row>
    <row r="16" spans="1:59" ht="12.75">
      <c r="A16" s="29">
        <f t="shared" si="0"/>
        <v>7</v>
      </c>
      <c r="B16" s="17" t="str">
        <f>'Бел. яз._I'!B16</f>
        <v>Горбачёв Михаил</v>
      </c>
      <c r="C16" s="61"/>
      <c r="D16" s="62"/>
      <c r="E16" s="62"/>
      <c r="F16" s="62">
        <v>3</v>
      </c>
      <c r="G16" s="62"/>
      <c r="H16" s="62"/>
      <c r="I16" s="62"/>
      <c r="J16" s="62">
        <v>4</v>
      </c>
      <c r="K16" s="62"/>
      <c r="L16" s="62"/>
      <c r="M16" s="62">
        <v>4</v>
      </c>
      <c r="N16" s="62"/>
      <c r="O16" s="62">
        <v>4</v>
      </c>
      <c r="P16" s="62"/>
      <c r="Q16" s="62"/>
      <c r="R16" s="62">
        <v>8</v>
      </c>
      <c r="S16" s="62"/>
      <c r="T16" s="62"/>
      <c r="U16" s="62"/>
      <c r="V16" s="62">
        <v>8</v>
      </c>
      <c r="W16" s="62"/>
      <c r="X16" s="62"/>
      <c r="Y16" s="62">
        <v>8</v>
      </c>
      <c r="Z16" s="62">
        <v>7</v>
      </c>
      <c r="AA16" s="62"/>
      <c r="AB16" s="62"/>
      <c r="AC16" s="62"/>
      <c r="AD16" s="62"/>
      <c r="AE16" s="62">
        <v>7</v>
      </c>
      <c r="AF16" s="62"/>
      <c r="AG16" s="62">
        <v>7</v>
      </c>
      <c r="AH16" s="62"/>
      <c r="AI16" s="62" t="s">
        <v>81</v>
      </c>
      <c r="AJ16" s="62">
        <v>7</v>
      </c>
      <c r="AK16" s="62">
        <v>5</v>
      </c>
      <c r="AL16" s="62"/>
      <c r="AM16" s="62"/>
      <c r="AN16" s="62">
        <v>6</v>
      </c>
      <c r="AO16" s="62"/>
      <c r="AP16" s="62"/>
      <c r="AQ16" s="62"/>
      <c r="AR16" s="62"/>
      <c r="AS16" s="62"/>
      <c r="AT16" s="62"/>
      <c r="AU16" s="62">
        <v>7</v>
      </c>
      <c r="AV16" s="62"/>
      <c r="AW16" s="62"/>
      <c r="AX16" s="62"/>
      <c r="AY16" s="62" t="s">
        <v>81</v>
      </c>
      <c r="AZ16" s="62" t="s">
        <v>81</v>
      </c>
      <c r="BA16" s="62"/>
      <c r="BB16" s="62"/>
      <c r="BC16" s="62">
        <v>8</v>
      </c>
      <c r="BD16" s="62"/>
      <c r="BE16" s="51">
        <f>ROUND((AVERAGE(C16:BD16)),0)</f>
        <v>6</v>
      </c>
      <c r="BF16" s="68">
        <v>6</v>
      </c>
      <c r="BG16" s="52"/>
    </row>
    <row r="17" spans="1:59" ht="12.75">
      <c r="A17" s="29">
        <f t="shared" si="0"/>
        <v>8</v>
      </c>
      <c r="B17" s="17" t="str">
        <f>'Бел. яз._I'!B17</f>
        <v>Жидко Дмитрий</v>
      </c>
      <c r="C17" s="61"/>
      <c r="D17" s="62"/>
      <c r="E17" s="62"/>
      <c r="F17" s="62">
        <v>3</v>
      </c>
      <c r="G17" s="62"/>
      <c r="H17" s="62"/>
      <c r="I17" s="62">
        <v>7</v>
      </c>
      <c r="J17" s="62"/>
      <c r="K17" s="62"/>
      <c r="L17" s="62"/>
      <c r="M17" s="62">
        <v>5</v>
      </c>
      <c r="N17" s="62"/>
      <c r="O17" s="62"/>
      <c r="P17" s="62" t="s">
        <v>81</v>
      </c>
      <c r="Q17" s="62"/>
      <c r="R17" s="62">
        <v>5</v>
      </c>
      <c r="S17" s="62"/>
      <c r="T17" s="62"/>
      <c r="U17" s="62">
        <v>8</v>
      </c>
      <c r="V17" s="62" t="s">
        <v>81</v>
      </c>
      <c r="W17" s="62"/>
      <c r="X17" s="62"/>
      <c r="Y17" s="62" t="s">
        <v>81</v>
      </c>
      <c r="Z17" s="62">
        <v>7</v>
      </c>
      <c r="AA17" s="62">
        <v>4</v>
      </c>
      <c r="AB17" s="62"/>
      <c r="AC17" s="62">
        <v>7</v>
      </c>
      <c r="AD17" s="62"/>
      <c r="AE17" s="62">
        <v>7</v>
      </c>
      <c r="AF17" s="62"/>
      <c r="AG17" s="62"/>
      <c r="AH17" s="62">
        <v>7</v>
      </c>
      <c r="AI17" s="62"/>
      <c r="AJ17" s="62"/>
      <c r="AK17" s="62">
        <v>5</v>
      </c>
      <c r="AL17" s="62"/>
      <c r="AM17" s="62"/>
      <c r="AN17" s="62"/>
      <c r="AO17" s="62"/>
      <c r="AP17" s="62"/>
      <c r="AQ17" s="62"/>
      <c r="AR17" s="62" t="s">
        <v>81</v>
      </c>
      <c r="AS17" s="62" t="s">
        <v>81</v>
      </c>
      <c r="AT17" s="62" t="s">
        <v>81</v>
      </c>
      <c r="AU17" s="62" t="s">
        <v>81</v>
      </c>
      <c r="AV17" s="62" t="s">
        <v>81</v>
      </c>
      <c r="AW17" s="62" t="s">
        <v>81</v>
      </c>
      <c r="AX17" s="62" t="s">
        <v>81</v>
      </c>
      <c r="AY17" s="62" t="s">
        <v>81</v>
      </c>
      <c r="AZ17" s="62" t="s">
        <v>81</v>
      </c>
      <c r="BA17" s="62"/>
      <c r="BB17" s="62"/>
      <c r="BC17" s="62">
        <v>5</v>
      </c>
      <c r="BD17" s="62"/>
      <c r="BE17" s="51">
        <v>5</v>
      </c>
      <c r="BF17" s="68">
        <v>6</v>
      </c>
      <c r="BG17" s="52"/>
    </row>
    <row r="18" spans="1:59" ht="12.75">
      <c r="A18" s="29">
        <f t="shared" si="0"/>
        <v>9</v>
      </c>
      <c r="B18" s="17" t="str">
        <f>'Бел. яз._I'!B18</f>
        <v>Журко Алексей</v>
      </c>
      <c r="C18" s="61"/>
      <c r="D18" s="62"/>
      <c r="E18" s="62"/>
      <c r="F18" s="62">
        <v>3</v>
      </c>
      <c r="G18" s="62"/>
      <c r="H18" s="62"/>
      <c r="I18" s="62"/>
      <c r="J18" s="62">
        <v>3</v>
      </c>
      <c r="K18" s="62"/>
      <c r="L18" s="62">
        <v>6</v>
      </c>
      <c r="M18" s="62">
        <v>3</v>
      </c>
      <c r="N18" s="62">
        <v>3</v>
      </c>
      <c r="O18" s="62"/>
      <c r="P18" s="62"/>
      <c r="Q18" s="62">
        <v>8</v>
      </c>
      <c r="R18" s="62">
        <v>6</v>
      </c>
      <c r="S18" s="62"/>
      <c r="T18" s="62" t="s">
        <v>81</v>
      </c>
      <c r="U18" s="62"/>
      <c r="V18" s="62"/>
      <c r="W18" s="62">
        <v>7</v>
      </c>
      <c r="X18" s="62"/>
      <c r="Y18" s="62"/>
      <c r="Z18" s="62">
        <v>7</v>
      </c>
      <c r="AA18" s="62"/>
      <c r="AB18" s="62">
        <v>6</v>
      </c>
      <c r="AC18" s="62"/>
      <c r="AD18" s="62"/>
      <c r="AE18" s="62">
        <v>7</v>
      </c>
      <c r="AF18" s="62"/>
      <c r="AG18" s="62">
        <v>7</v>
      </c>
      <c r="AH18" s="62"/>
      <c r="AI18" s="62"/>
      <c r="AJ18" s="62"/>
      <c r="AK18" s="62">
        <v>4</v>
      </c>
      <c r="AL18" s="62"/>
      <c r="AM18" s="62"/>
      <c r="AN18" s="62"/>
      <c r="AO18" s="62"/>
      <c r="AP18" s="62" t="s">
        <v>81</v>
      </c>
      <c r="AQ18" s="62" t="s">
        <v>81</v>
      </c>
      <c r="AR18" s="62" t="s">
        <v>81</v>
      </c>
      <c r="AS18" s="62" t="s">
        <v>81</v>
      </c>
      <c r="AT18" s="62" t="s">
        <v>81</v>
      </c>
      <c r="AU18" s="62">
        <v>4</v>
      </c>
      <c r="AV18" s="62">
        <v>8</v>
      </c>
      <c r="AW18" s="62"/>
      <c r="AX18" s="62"/>
      <c r="AY18" s="62"/>
      <c r="AZ18" s="62"/>
      <c r="BA18" s="62"/>
      <c r="BB18" s="62"/>
      <c r="BC18" s="62">
        <v>7</v>
      </c>
      <c r="BD18" s="62"/>
      <c r="BE18" s="51">
        <v>5</v>
      </c>
      <c r="BF18" s="68">
        <v>6</v>
      </c>
      <c r="BG18" s="52"/>
    </row>
    <row r="19" spans="1:59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/>
      <c r="F19" s="62">
        <v>2</v>
      </c>
      <c r="G19" s="62">
        <v>1</v>
      </c>
      <c r="H19" s="62">
        <v>3</v>
      </c>
      <c r="I19" s="62"/>
      <c r="J19" s="62"/>
      <c r="K19" s="62"/>
      <c r="L19" s="62"/>
      <c r="M19" s="62">
        <v>3</v>
      </c>
      <c r="N19" s="62"/>
      <c r="O19" s="62">
        <v>3</v>
      </c>
      <c r="P19" s="62"/>
      <c r="Q19" s="62"/>
      <c r="R19" s="62">
        <v>3</v>
      </c>
      <c r="S19" s="62">
        <v>1</v>
      </c>
      <c r="T19" s="62"/>
      <c r="U19" s="62"/>
      <c r="V19" s="62"/>
      <c r="W19" s="62"/>
      <c r="X19" s="62">
        <v>2</v>
      </c>
      <c r="Y19" s="62"/>
      <c r="Z19" s="62">
        <v>3</v>
      </c>
      <c r="AA19" s="62"/>
      <c r="AB19" s="62"/>
      <c r="AC19" s="62"/>
      <c r="AD19" s="62"/>
      <c r="AE19" s="62">
        <v>4</v>
      </c>
      <c r="AF19" s="62"/>
      <c r="AG19" s="62"/>
      <c r="AH19" s="62">
        <v>1</v>
      </c>
      <c r="AI19" s="62"/>
      <c r="AJ19" s="62"/>
      <c r="AK19" s="62">
        <v>4</v>
      </c>
      <c r="AL19" s="62"/>
      <c r="AM19" s="62"/>
      <c r="AN19" s="62"/>
      <c r="AO19" s="62">
        <v>5</v>
      </c>
      <c r="AP19" s="62"/>
      <c r="AQ19" s="62"/>
      <c r="AR19" s="62"/>
      <c r="AS19" s="62"/>
      <c r="AT19" s="62"/>
      <c r="AU19" s="62">
        <v>5</v>
      </c>
      <c r="AV19" s="62"/>
      <c r="AW19" s="62"/>
      <c r="AX19" s="62"/>
      <c r="AY19" s="62"/>
      <c r="AZ19" s="62"/>
      <c r="BA19" s="62">
        <v>7</v>
      </c>
      <c r="BB19" s="62"/>
      <c r="BC19" s="62">
        <v>5</v>
      </c>
      <c r="BD19" s="62"/>
      <c r="BE19" s="51">
        <v>4</v>
      </c>
      <c r="BF19" s="68">
        <v>5</v>
      </c>
      <c r="BG19" s="52"/>
    </row>
    <row r="20" spans="1:59" ht="12.75">
      <c r="A20" s="29">
        <f t="shared" si="0"/>
        <v>11</v>
      </c>
      <c r="B20" s="17" t="str">
        <f>'Бел. яз._I'!B20</f>
        <v>Кодь Тадеуш</v>
      </c>
      <c r="C20" s="61"/>
      <c r="D20" s="62">
        <v>5</v>
      </c>
      <c r="E20" s="62"/>
      <c r="F20" s="62">
        <v>8</v>
      </c>
      <c r="G20" s="62"/>
      <c r="H20" s="62"/>
      <c r="I20" s="62">
        <v>5</v>
      </c>
      <c r="J20" s="62"/>
      <c r="K20" s="62"/>
      <c r="L20" s="62"/>
      <c r="M20" s="62">
        <v>4</v>
      </c>
      <c r="N20" s="62"/>
      <c r="O20" s="62"/>
      <c r="P20" s="62">
        <v>6</v>
      </c>
      <c r="Q20" s="62"/>
      <c r="R20" s="62">
        <v>8</v>
      </c>
      <c r="S20" s="62"/>
      <c r="T20" s="62"/>
      <c r="U20" s="62"/>
      <c r="V20" s="62"/>
      <c r="W20" s="62"/>
      <c r="X20" s="62">
        <v>8</v>
      </c>
      <c r="Y20" s="62"/>
      <c r="Z20" s="62">
        <v>8</v>
      </c>
      <c r="AA20" s="62"/>
      <c r="AB20" s="62"/>
      <c r="AC20" s="62">
        <v>6</v>
      </c>
      <c r="AD20" s="62"/>
      <c r="AE20" s="62">
        <v>5</v>
      </c>
      <c r="AF20" s="62"/>
      <c r="AG20" s="62"/>
      <c r="AH20" s="62"/>
      <c r="AI20" s="62">
        <v>8</v>
      </c>
      <c r="AJ20" s="62"/>
      <c r="AK20" s="62">
        <v>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>
        <v>8</v>
      </c>
      <c r="AV20" s="62"/>
      <c r="AW20" s="62"/>
      <c r="AX20" s="62"/>
      <c r="AY20" s="62"/>
      <c r="AZ20" s="62"/>
      <c r="BA20" s="62"/>
      <c r="BB20" s="62"/>
      <c r="BC20" s="62">
        <v>6</v>
      </c>
      <c r="BD20" s="62"/>
      <c r="BE20" s="51">
        <f>ROUND((AVERAGE(C20:BD20)),0)</f>
        <v>6</v>
      </c>
      <c r="BF20" s="68">
        <v>8</v>
      </c>
      <c r="BG20" s="52"/>
    </row>
    <row r="21" spans="1:59" ht="12.75">
      <c r="A21" s="29">
        <f t="shared" si="0"/>
        <v>12</v>
      </c>
      <c r="B21" s="17" t="str">
        <f>'Бел. яз._I'!B21</f>
        <v>Крисинель Денис</v>
      </c>
      <c r="C21" s="61"/>
      <c r="D21" s="62">
        <v>4</v>
      </c>
      <c r="E21" s="62"/>
      <c r="F21" s="62">
        <v>3</v>
      </c>
      <c r="G21" s="62"/>
      <c r="H21" s="62"/>
      <c r="I21" s="62"/>
      <c r="J21" s="62">
        <v>3</v>
      </c>
      <c r="K21" s="62"/>
      <c r="L21" s="62">
        <v>7</v>
      </c>
      <c r="M21" s="62">
        <v>3</v>
      </c>
      <c r="N21" s="62"/>
      <c r="O21" s="62"/>
      <c r="P21" s="62">
        <v>3</v>
      </c>
      <c r="Q21" s="62"/>
      <c r="R21" s="62">
        <v>7</v>
      </c>
      <c r="S21" s="62"/>
      <c r="T21" s="62"/>
      <c r="U21" s="62"/>
      <c r="V21" s="62"/>
      <c r="W21" s="62"/>
      <c r="X21" s="62"/>
      <c r="Y21" s="62">
        <v>3</v>
      </c>
      <c r="Z21" s="62">
        <v>7</v>
      </c>
      <c r="AA21" s="62"/>
      <c r="AB21" s="62"/>
      <c r="AC21" s="62"/>
      <c r="AD21" s="62"/>
      <c r="AE21" s="62">
        <v>8</v>
      </c>
      <c r="AF21" s="62"/>
      <c r="AG21" s="62"/>
      <c r="AH21" s="62">
        <v>6</v>
      </c>
      <c r="AI21" s="62"/>
      <c r="AJ21" s="62"/>
      <c r="AK21" s="62">
        <v>5</v>
      </c>
      <c r="AL21" s="62"/>
      <c r="AM21" s="62">
        <v>4</v>
      </c>
      <c r="AN21" s="62"/>
      <c r="AO21" s="62"/>
      <c r="AP21" s="62"/>
      <c r="AQ21" s="62"/>
      <c r="AR21" s="62"/>
      <c r="AS21" s="62" t="s">
        <v>81</v>
      </c>
      <c r="AT21" s="62" t="s">
        <v>81</v>
      </c>
      <c r="AU21" s="62" t="s">
        <v>81</v>
      </c>
      <c r="AV21" s="62"/>
      <c r="AW21" s="62"/>
      <c r="AX21" s="62"/>
      <c r="AY21" s="62" t="s">
        <v>81</v>
      </c>
      <c r="AZ21" s="62">
        <v>7</v>
      </c>
      <c r="BA21" s="62">
        <v>8</v>
      </c>
      <c r="BB21" s="62"/>
      <c r="BC21" s="62">
        <v>5</v>
      </c>
      <c r="BD21" s="62"/>
      <c r="BE21" s="51">
        <f>ROUND((AVERAGE(C21:BD21)),0)</f>
        <v>5</v>
      </c>
      <c r="BF21" s="68">
        <v>6</v>
      </c>
      <c r="BG21" s="52"/>
    </row>
    <row r="22" spans="1:59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/>
      <c r="F22" s="62">
        <v>3</v>
      </c>
      <c r="G22" s="62">
        <v>3</v>
      </c>
      <c r="H22" s="62"/>
      <c r="I22" s="62"/>
      <c r="J22" s="62" t="s">
        <v>81</v>
      </c>
      <c r="K22" s="62"/>
      <c r="L22" s="62"/>
      <c r="M22" s="62">
        <v>3</v>
      </c>
      <c r="N22" s="62">
        <v>3</v>
      </c>
      <c r="O22" s="62"/>
      <c r="P22" s="62">
        <v>2</v>
      </c>
      <c r="Q22" s="62"/>
      <c r="R22" s="62">
        <v>3</v>
      </c>
      <c r="S22" s="62"/>
      <c r="T22" s="62"/>
      <c r="U22" s="62"/>
      <c r="V22" s="62" t="s">
        <v>81</v>
      </c>
      <c r="W22" s="62">
        <v>3</v>
      </c>
      <c r="X22" s="62"/>
      <c r="Y22" s="62"/>
      <c r="Z22" s="62">
        <v>3</v>
      </c>
      <c r="AA22" s="62"/>
      <c r="AB22" s="62">
        <v>4</v>
      </c>
      <c r="AC22" s="62"/>
      <c r="AD22" s="62"/>
      <c r="AE22" s="62">
        <v>3</v>
      </c>
      <c r="AF22" s="62"/>
      <c r="AG22" s="62"/>
      <c r="AH22" s="62">
        <v>1</v>
      </c>
      <c r="AI22" s="62"/>
      <c r="AJ22" s="62"/>
      <c r="AK22" s="62">
        <v>4</v>
      </c>
      <c r="AL22" s="62"/>
      <c r="AM22" s="62"/>
      <c r="AN22" s="62"/>
      <c r="AO22" s="62"/>
      <c r="AP22" s="62"/>
      <c r="AQ22" s="62" t="s">
        <v>81</v>
      </c>
      <c r="AR22" s="62" t="s">
        <v>81</v>
      </c>
      <c r="AS22" s="62" t="s">
        <v>81</v>
      </c>
      <c r="AT22" s="62" t="s">
        <v>81</v>
      </c>
      <c r="AU22" s="62" t="s">
        <v>81</v>
      </c>
      <c r="AV22" s="62" t="s">
        <v>81</v>
      </c>
      <c r="AW22" s="62"/>
      <c r="AX22" s="62"/>
      <c r="AY22" s="62"/>
      <c r="AZ22" s="62"/>
      <c r="BA22" s="62"/>
      <c r="BB22" s="62"/>
      <c r="BC22" s="62">
        <v>7</v>
      </c>
      <c r="BD22" s="62"/>
      <c r="BE22" s="51">
        <v>4</v>
      </c>
      <c r="BF22" s="68">
        <v>6</v>
      </c>
      <c r="BG22" s="52"/>
    </row>
    <row r="23" spans="1:59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>
        <v>4</v>
      </c>
      <c r="E23" s="62"/>
      <c r="F23" s="62">
        <v>3</v>
      </c>
      <c r="G23" s="62"/>
      <c r="H23" s="62"/>
      <c r="I23" s="62">
        <v>1</v>
      </c>
      <c r="J23" s="62"/>
      <c r="K23" s="62"/>
      <c r="L23" s="62"/>
      <c r="M23" s="62">
        <v>3</v>
      </c>
      <c r="N23" s="62"/>
      <c r="O23" s="62">
        <v>3</v>
      </c>
      <c r="P23" s="62"/>
      <c r="Q23" s="62"/>
      <c r="R23" s="62">
        <v>6</v>
      </c>
      <c r="S23" s="62"/>
      <c r="T23" s="62"/>
      <c r="U23" s="62"/>
      <c r="V23" s="62"/>
      <c r="W23" s="62">
        <v>3</v>
      </c>
      <c r="X23" s="62"/>
      <c r="Y23" s="62"/>
      <c r="Z23" s="62">
        <v>6</v>
      </c>
      <c r="AA23" s="62"/>
      <c r="AB23" s="62"/>
      <c r="AC23" s="62"/>
      <c r="AD23" s="62"/>
      <c r="AE23" s="62">
        <v>6</v>
      </c>
      <c r="AF23" s="62"/>
      <c r="AG23" s="62"/>
      <c r="AH23" s="62">
        <v>2</v>
      </c>
      <c r="AI23" s="62">
        <v>1</v>
      </c>
      <c r="AJ23" s="62"/>
      <c r="AK23" s="62">
        <v>5</v>
      </c>
      <c r="AL23" s="62"/>
      <c r="AM23" s="62"/>
      <c r="AN23" s="62"/>
      <c r="AO23" s="62">
        <v>7</v>
      </c>
      <c r="AP23" s="62"/>
      <c r="AQ23" s="62"/>
      <c r="AR23" s="62"/>
      <c r="AS23" s="62">
        <v>2</v>
      </c>
      <c r="AT23" s="62"/>
      <c r="AU23" s="62">
        <v>6</v>
      </c>
      <c r="AV23" s="62">
        <v>2</v>
      </c>
      <c r="AW23" s="62"/>
      <c r="AX23" s="62"/>
      <c r="AY23" s="62"/>
      <c r="AZ23" s="62"/>
      <c r="BA23" s="62"/>
      <c r="BB23" s="62"/>
      <c r="BC23" s="62">
        <v>6</v>
      </c>
      <c r="BD23" s="62"/>
      <c r="BE23" s="51">
        <f>ROUND((AVERAGE(C23:BD23)),0)</f>
        <v>4</v>
      </c>
      <c r="BF23" s="68">
        <v>5</v>
      </c>
      <c r="BG23" s="52"/>
    </row>
    <row r="24" spans="1:59" ht="12.75">
      <c r="A24" s="29">
        <f t="shared" si="0"/>
        <v>15</v>
      </c>
      <c r="B24" s="17" t="str">
        <f>'Бел. яз._I'!B24</f>
        <v>Марчук Денис</v>
      </c>
      <c r="C24" s="61"/>
      <c r="D24" s="62"/>
      <c r="E24" s="62"/>
      <c r="F24" s="62">
        <v>3</v>
      </c>
      <c r="G24" s="62"/>
      <c r="H24" s="62"/>
      <c r="I24" s="62"/>
      <c r="J24" s="62">
        <v>4</v>
      </c>
      <c r="K24" s="62"/>
      <c r="L24" s="62">
        <v>6</v>
      </c>
      <c r="M24" s="62">
        <v>4</v>
      </c>
      <c r="N24" s="62"/>
      <c r="O24" s="62">
        <v>3</v>
      </c>
      <c r="P24" s="62"/>
      <c r="Q24" s="62" t="s">
        <v>81</v>
      </c>
      <c r="R24" s="62">
        <v>5</v>
      </c>
      <c r="S24" s="62"/>
      <c r="T24" s="62"/>
      <c r="U24" s="62"/>
      <c r="V24" s="62"/>
      <c r="W24" s="62"/>
      <c r="X24" s="62">
        <v>7</v>
      </c>
      <c r="Y24" s="62"/>
      <c r="Z24" s="62">
        <v>4</v>
      </c>
      <c r="AA24" s="62"/>
      <c r="AB24" s="62">
        <v>5</v>
      </c>
      <c r="AC24" s="62"/>
      <c r="AD24" s="62"/>
      <c r="AE24" s="62">
        <v>7</v>
      </c>
      <c r="AF24" s="62"/>
      <c r="AG24" s="62"/>
      <c r="AH24" s="62"/>
      <c r="AI24" s="62"/>
      <c r="AJ24" s="62"/>
      <c r="AK24" s="62">
        <v>4</v>
      </c>
      <c r="AL24" s="62">
        <v>7</v>
      </c>
      <c r="AM24" s="62"/>
      <c r="AN24" s="62"/>
      <c r="AO24" s="62"/>
      <c r="AP24" s="62"/>
      <c r="AQ24" s="62"/>
      <c r="AR24" s="62"/>
      <c r="AS24" s="62"/>
      <c r="AT24" s="62"/>
      <c r="AU24" s="62">
        <v>5</v>
      </c>
      <c r="AV24" s="62"/>
      <c r="AW24" s="62"/>
      <c r="AX24" s="62"/>
      <c r="AY24" s="62"/>
      <c r="AZ24" s="62"/>
      <c r="BA24" s="62"/>
      <c r="BB24" s="62"/>
      <c r="BC24" s="62">
        <v>8</v>
      </c>
      <c r="BD24" s="62"/>
      <c r="BE24" s="51">
        <f>ROUND((AVERAGE(C24:BD24)),0)</f>
        <v>5</v>
      </c>
      <c r="BF24" s="68">
        <v>6</v>
      </c>
      <c r="BG24" s="52"/>
    </row>
    <row r="25" spans="1:59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/>
      <c r="F25" s="62">
        <v>4</v>
      </c>
      <c r="G25" s="62"/>
      <c r="H25" s="62"/>
      <c r="I25" s="62">
        <v>2</v>
      </c>
      <c r="J25" s="62">
        <v>4</v>
      </c>
      <c r="K25" s="62"/>
      <c r="L25" s="62"/>
      <c r="M25" s="62">
        <v>3</v>
      </c>
      <c r="N25" s="62"/>
      <c r="O25" s="62"/>
      <c r="P25" s="62">
        <v>3</v>
      </c>
      <c r="Q25" s="62"/>
      <c r="R25" s="62">
        <v>7</v>
      </c>
      <c r="S25" s="62"/>
      <c r="T25" s="62"/>
      <c r="U25" s="62"/>
      <c r="V25" s="62"/>
      <c r="W25" s="62"/>
      <c r="X25" s="62">
        <v>5</v>
      </c>
      <c r="Y25" s="62"/>
      <c r="Z25" s="62">
        <v>6</v>
      </c>
      <c r="AA25" s="62"/>
      <c r="AB25" s="62"/>
      <c r="AC25" s="62">
        <v>8</v>
      </c>
      <c r="AD25" s="62"/>
      <c r="AE25" s="62">
        <v>7</v>
      </c>
      <c r="AF25" s="62"/>
      <c r="AG25" s="62">
        <v>1</v>
      </c>
      <c r="AH25" s="62"/>
      <c r="AI25" s="62"/>
      <c r="AJ25" s="62"/>
      <c r="AK25" s="62">
        <v>5</v>
      </c>
      <c r="AL25" s="62"/>
      <c r="AM25" s="62"/>
      <c r="AN25" s="62"/>
      <c r="AO25" s="62"/>
      <c r="AP25" s="62">
        <v>8</v>
      </c>
      <c r="AQ25" s="62" t="s">
        <v>81</v>
      </c>
      <c r="AR25" s="62"/>
      <c r="AS25" s="62"/>
      <c r="AT25" s="62"/>
      <c r="AU25" s="62">
        <v>5</v>
      </c>
      <c r="AV25" s="62"/>
      <c r="AW25" s="62">
        <v>9</v>
      </c>
      <c r="AX25" s="62"/>
      <c r="AY25" s="62" t="s">
        <v>81</v>
      </c>
      <c r="AZ25" s="62" t="s">
        <v>81</v>
      </c>
      <c r="BA25" s="62"/>
      <c r="BB25" s="62"/>
      <c r="BC25" s="62">
        <v>6</v>
      </c>
      <c r="BD25" s="62"/>
      <c r="BE25" s="51">
        <f>ROUND((AVERAGE(C25:BD25)),0)</f>
        <v>5</v>
      </c>
      <c r="BF25" s="68">
        <v>6</v>
      </c>
      <c r="BG25" s="52"/>
    </row>
    <row r="26" spans="1:59" ht="12.75">
      <c r="A26" s="29">
        <f t="shared" si="0"/>
        <v>17</v>
      </c>
      <c r="B26" s="17" t="str">
        <f>'Бел. яз._I'!B26</f>
        <v>Минаковский Денис</v>
      </c>
      <c r="C26" s="61"/>
      <c r="D26" s="62"/>
      <c r="E26" s="62"/>
      <c r="F26" s="62">
        <v>3</v>
      </c>
      <c r="G26" s="62"/>
      <c r="H26" s="62"/>
      <c r="I26" s="62"/>
      <c r="J26" s="62"/>
      <c r="K26" s="62">
        <v>3</v>
      </c>
      <c r="L26" s="62"/>
      <c r="M26" s="62">
        <v>2</v>
      </c>
      <c r="N26" s="62"/>
      <c r="O26" s="62"/>
      <c r="P26" s="62">
        <v>3</v>
      </c>
      <c r="Q26" s="62" t="s">
        <v>81</v>
      </c>
      <c r="R26" s="62">
        <v>3</v>
      </c>
      <c r="S26" s="62"/>
      <c r="T26" s="62"/>
      <c r="U26" s="62"/>
      <c r="V26" s="62"/>
      <c r="W26" s="62">
        <v>3</v>
      </c>
      <c r="X26" s="62"/>
      <c r="Y26" s="62"/>
      <c r="Z26" s="62">
        <v>3</v>
      </c>
      <c r="AA26" s="62"/>
      <c r="AB26" s="62"/>
      <c r="AC26" s="62"/>
      <c r="AD26" s="62"/>
      <c r="AE26" s="62">
        <v>3</v>
      </c>
      <c r="AF26" s="62"/>
      <c r="AG26" s="62"/>
      <c r="AH26" s="62"/>
      <c r="AI26" s="62">
        <v>1</v>
      </c>
      <c r="AJ26" s="62" t="s">
        <v>81</v>
      </c>
      <c r="AK26" s="62">
        <v>5</v>
      </c>
      <c r="AL26" s="62"/>
      <c r="AM26" s="62"/>
      <c r="AN26" s="62">
        <v>7</v>
      </c>
      <c r="AO26" s="62"/>
      <c r="AP26" s="62"/>
      <c r="AQ26" s="62"/>
      <c r="AR26" s="62"/>
      <c r="AS26" s="62"/>
      <c r="AT26" s="62" t="s">
        <v>81</v>
      </c>
      <c r="AU26" s="62" t="s">
        <v>81</v>
      </c>
      <c r="AV26" s="62" t="s">
        <v>81</v>
      </c>
      <c r="AW26" s="62" t="s">
        <v>81</v>
      </c>
      <c r="AX26" s="62" t="s">
        <v>81</v>
      </c>
      <c r="AY26" s="62"/>
      <c r="AZ26" s="62" t="s">
        <v>81</v>
      </c>
      <c r="BA26" s="62"/>
      <c r="BB26" s="62"/>
      <c r="BC26" s="62">
        <v>5</v>
      </c>
      <c r="BD26" s="62"/>
      <c r="BE26" s="51">
        <v>4</v>
      </c>
      <c r="BF26" s="68">
        <v>4</v>
      </c>
      <c r="BG26" s="52"/>
    </row>
    <row r="27" spans="1:59" ht="12.75">
      <c r="A27" s="29">
        <f t="shared" si="0"/>
        <v>18</v>
      </c>
      <c r="B27" s="17" t="str">
        <f>'Бел. яз._I'!B27</f>
        <v>Мисевич Олег</v>
      </c>
      <c r="C27" s="61"/>
      <c r="D27" s="62"/>
      <c r="E27" s="62">
        <v>5</v>
      </c>
      <c r="F27" s="62">
        <v>3</v>
      </c>
      <c r="G27" s="62"/>
      <c r="H27" s="62"/>
      <c r="I27" s="62">
        <v>7</v>
      </c>
      <c r="J27" s="62" t="s">
        <v>81</v>
      </c>
      <c r="K27" s="62"/>
      <c r="L27" s="62"/>
      <c r="M27" s="62">
        <v>4</v>
      </c>
      <c r="N27" s="62"/>
      <c r="O27" s="62"/>
      <c r="P27" s="62"/>
      <c r="Q27" s="62">
        <v>5</v>
      </c>
      <c r="R27" s="62">
        <v>8</v>
      </c>
      <c r="S27" s="62"/>
      <c r="T27" s="62"/>
      <c r="U27" s="62"/>
      <c r="V27" s="62">
        <v>8</v>
      </c>
      <c r="W27" s="62"/>
      <c r="X27" s="62">
        <v>6</v>
      </c>
      <c r="Y27" s="62"/>
      <c r="Z27" s="62">
        <v>6</v>
      </c>
      <c r="AA27" s="62"/>
      <c r="AB27" s="62"/>
      <c r="AC27" s="62"/>
      <c r="AD27" s="62"/>
      <c r="AE27" s="62">
        <v>8</v>
      </c>
      <c r="AF27" s="62"/>
      <c r="AG27" s="62"/>
      <c r="AH27" s="62"/>
      <c r="AI27" s="62"/>
      <c r="AJ27" s="62"/>
      <c r="AK27" s="62">
        <v>5</v>
      </c>
      <c r="AL27" s="62"/>
      <c r="AM27" s="62"/>
      <c r="AN27" s="62"/>
      <c r="AO27" s="62"/>
      <c r="AP27" s="62">
        <v>6</v>
      </c>
      <c r="AQ27" s="62"/>
      <c r="AR27" s="62"/>
      <c r="AS27" s="62"/>
      <c r="AT27" s="62"/>
      <c r="AU27" s="62">
        <v>5</v>
      </c>
      <c r="AV27" s="62"/>
      <c r="AW27" s="62"/>
      <c r="AX27" s="62"/>
      <c r="AY27" s="62" t="s">
        <v>81</v>
      </c>
      <c r="AZ27" s="62" t="s">
        <v>81</v>
      </c>
      <c r="BA27" s="62"/>
      <c r="BB27" s="62"/>
      <c r="BC27" s="62">
        <v>8</v>
      </c>
      <c r="BD27" s="62"/>
      <c r="BE27" s="51">
        <f>ROUND((AVERAGE(C27:BD27)),0)</f>
        <v>6</v>
      </c>
      <c r="BF27" s="68">
        <v>6</v>
      </c>
      <c r="BG27" s="52"/>
    </row>
    <row r="28" spans="1:59" ht="12.75">
      <c r="A28" s="29">
        <f t="shared" si="0"/>
        <v>19</v>
      </c>
      <c r="B28" s="17" t="str">
        <f>'Бел. яз._I'!B28</f>
        <v>Петрович Игорь</v>
      </c>
      <c r="C28" s="61"/>
      <c r="D28" s="62"/>
      <c r="E28" s="62"/>
      <c r="F28" s="62">
        <v>8</v>
      </c>
      <c r="G28" s="62">
        <v>3</v>
      </c>
      <c r="H28" s="62"/>
      <c r="I28" s="62"/>
      <c r="J28" s="62">
        <v>6</v>
      </c>
      <c r="K28" s="62"/>
      <c r="L28" s="62"/>
      <c r="M28" s="62">
        <v>6</v>
      </c>
      <c r="N28" s="62"/>
      <c r="O28" s="62"/>
      <c r="P28" s="62"/>
      <c r="Q28" s="62">
        <v>8</v>
      </c>
      <c r="R28" s="62">
        <v>8</v>
      </c>
      <c r="S28" s="62"/>
      <c r="T28" s="62"/>
      <c r="U28" s="62"/>
      <c r="V28" s="62"/>
      <c r="W28" s="62"/>
      <c r="X28" s="62">
        <v>7</v>
      </c>
      <c r="Y28" s="62"/>
      <c r="Z28" s="62">
        <v>7</v>
      </c>
      <c r="AA28" s="62"/>
      <c r="AB28" s="62">
        <v>6</v>
      </c>
      <c r="AC28" s="62"/>
      <c r="AD28" s="62"/>
      <c r="AE28" s="62">
        <v>7</v>
      </c>
      <c r="AF28" s="62"/>
      <c r="AG28" s="62"/>
      <c r="AH28" s="62"/>
      <c r="AI28" s="62"/>
      <c r="AJ28" s="62"/>
      <c r="AK28" s="62">
        <v>4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>
        <v>7</v>
      </c>
      <c r="AV28" s="62"/>
      <c r="AW28" s="62"/>
      <c r="AX28" s="62"/>
      <c r="AY28" s="62">
        <v>6</v>
      </c>
      <c r="AZ28" s="62"/>
      <c r="BA28" s="62">
        <v>8</v>
      </c>
      <c r="BB28" s="62"/>
      <c r="BC28" s="62">
        <v>8</v>
      </c>
      <c r="BD28" s="62"/>
      <c r="BE28" s="51">
        <v>6</v>
      </c>
      <c r="BF28" s="68">
        <v>7</v>
      </c>
      <c r="BG28" s="52"/>
    </row>
    <row r="29" spans="1:59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>
        <v>4</v>
      </c>
      <c r="E29" s="62"/>
      <c r="F29" s="62">
        <v>4</v>
      </c>
      <c r="G29" s="62"/>
      <c r="H29" s="62"/>
      <c r="I29" s="62"/>
      <c r="J29" s="62">
        <v>3</v>
      </c>
      <c r="K29" s="62" t="s">
        <v>81</v>
      </c>
      <c r="L29" s="62"/>
      <c r="M29" s="62">
        <v>3</v>
      </c>
      <c r="N29" s="62"/>
      <c r="O29" s="62"/>
      <c r="P29" s="62"/>
      <c r="Q29" s="62">
        <v>3</v>
      </c>
      <c r="R29" s="62">
        <v>3</v>
      </c>
      <c r="S29" s="62"/>
      <c r="T29" s="62"/>
      <c r="U29" s="62"/>
      <c r="V29" s="62"/>
      <c r="W29" s="62"/>
      <c r="X29" s="62"/>
      <c r="Y29" s="62">
        <v>2</v>
      </c>
      <c r="Z29" s="62">
        <v>6</v>
      </c>
      <c r="AA29" s="62"/>
      <c r="AB29" s="62"/>
      <c r="AC29" s="62"/>
      <c r="AD29" s="62"/>
      <c r="AE29" s="62">
        <v>6</v>
      </c>
      <c r="AF29" s="62"/>
      <c r="AG29" s="62"/>
      <c r="AH29" s="62">
        <v>2</v>
      </c>
      <c r="AI29" s="62">
        <v>7</v>
      </c>
      <c r="AJ29" s="62" t="s">
        <v>81</v>
      </c>
      <c r="AK29" s="62">
        <v>3</v>
      </c>
      <c r="AL29" s="62">
        <v>7</v>
      </c>
      <c r="AM29" s="62"/>
      <c r="AN29" s="62"/>
      <c r="AO29" s="62"/>
      <c r="AP29" s="62">
        <v>4</v>
      </c>
      <c r="AQ29" s="62" t="s">
        <v>81</v>
      </c>
      <c r="AR29" s="62"/>
      <c r="AS29" s="62"/>
      <c r="AT29" s="62"/>
      <c r="AU29" s="62">
        <v>4</v>
      </c>
      <c r="AV29" s="62"/>
      <c r="AW29" s="62"/>
      <c r="AX29" s="62"/>
      <c r="AY29" s="62"/>
      <c r="AZ29" s="62"/>
      <c r="BA29" s="62"/>
      <c r="BB29" s="62"/>
      <c r="BC29" s="62">
        <v>6</v>
      </c>
      <c r="BD29" s="62"/>
      <c r="BE29" s="51">
        <f>ROUND((AVERAGE(C29:BD29)),0)</f>
        <v>4</v>
      </c>
      <c r="BF29" s="68">
        <v>6</v>
      </c>
      <c r="BG29" s="52"/>
    </row>
    <row r="30" spans="1:59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/>
      <c r="F30" s="62">
        <v>3</v>
      </c>
      <c r="G30" s="62"/>
      <c r="H30" s="62"/>
      <c r="I30" s="62">
        <v>1</v>
      </c>
      <c r="J30" s="62"/>
      <c r="K30" s="62">
        <v>2</v>
      </c>
      <c r="L30" s="62"/>
      <c r="M30" s="62">
        <v>3</v>
      </c>
      <c r="N30" s="62" t="s">
        <v>81</v>
      </c>
      <c r="O30" s="62" t="s">
        <v>81</v>
      </c>
      <c r="P30" s="62">
        <v>1</v>
      </c>
      <c r="Q30" s="62">
        <v>9</v>
      </c>
      <c r="R30" s="62">
        <v>3</v>
      </c>
      <c r="S30" s="62"/>
      <c r="T30" s="62" t="s">
        <v>81</v>
      </c>
      <c r="U30" s="62" t="s">
        <v>81</v>
      </c>
      <c r="V30" s="62"/>
      <c r="W30" s="62"/>
      <c r="X30" s="62"/>
      <c r="Y30" s="62">
        <v>3</v>
      </c>
      <c r="Z30" s="62"/>
      <c r="AA30" s="62"/>
      <c r="AB30" s="62"/>
      <c r="AC30" s="62"/>
      <c r="AD30" s="62"/>
      <c r="AE30" s="62">
        <v>3</v>
      </c>
      <c r="AF30" s="62"/>
      <c r="AG30" s="62" t="s">
        <v>81</v>
      </c>
      <c r="AH30" s="62" t="s">
        <v>81</v>
      </c>
      <c r="AI30" s="62" t="s">
        <v>81</v>
      </c>
      <c r="AJ30" s="62" t="s">
        <v>81</v>
      </c>
      <c r="AK30" s="62" t="s">
        <v>81</v>
      </c>
      <c r="AL30" s="62" t="s">
        <v>81</v>
      </c>
      <c r="AM30" s="62" t="s">
        <v>81</v>
      </c>
      <c r="AN30" s="62"/>
      <c r="AO30" s="62"/>
      <c r="AP30" s="62">
        <v>2</v>
      </c>
      <c r="AQ30" s="62"/>
      <c r="AR30" s="62"/>
      <c r="AS30" s="62">
        <v>2</v>
      </c>
      <c r="AT30" s="62"/>
      <c r="AU30" s="62">
        <v>4</v>
      </c>
      <c r="AV30" s="62" t="s">
        <v>81</v>
      </c>
      <c r="AW30" s="62"/>
      <c r="AX30" s="62"/>
      <c r="AY30" s="62">
        <v>8</v>
      </c>
      <c r="AZ30" s="62" t="s">
        <v>81</v>
      </c>
      <c r="BA30" s="62"/>
      <c r="BB30" s="62" t="s">
        <v>81</v>
      </c>
      <c r="BC30" s="62">
        <v>7</v>
      </c>
      <c r="BD30" s="62"/>
      <c r="BE30" s="51">
        <v>3</v>
      </c>
      <c r="BF30" s="68">
        <v>5</v>
      </c>
      <c r="BG30" s="52"/>
    </row>
    <row r="31" spans="1:59" ht="12.75">
      <c r="A31" s="29">
        <f t="shared" si="0"/>
        <v>22</v>
      </c>
      <c r="B31" s="17" t="str">
        <f>'Бел. яз._I'!B31</f>
        <v>Сивко Алексей</v>
      </c>
      <c r="C31" s="61"/>
      <c r="D31" s="62"/>
      <c r="E31" s="62"/>
      <c r="F31" s="62">
        <v>3</v>
      </c>
      <c r="G31" s="62">
        <v>3</v>
      </c>
      <c r="H31" s="62"/>
      <c r="I31" s="62"/>
      <c r="J31" s="62">
        <v>5</v>
      </c>
      <c r="K31" s="62"/>
      <c r="L31" s="62"/>
      <c r="M31" s="62">
        <v>3</v>
      </c>
      <c r="N31" s="62"/>
      <c r="O31" s="62"/>
      <c r="P31" s="62">
        <v>3</v>
      </c>
      <c r="Q31" s="62"/>
      <c r="R31" s="62">
        <v>6</v>
      </c>
      <c r="S31" s="62"/>
      <c r="T31" s="62"/>
      <c r="U31" s="62"/>
      <c r="V31" s="62"/>
      <c r="W31" s="62">
        <v>3</v>
      </c>
      <c r="X31" s="62"/>
      <c r="Y31" s="62"/>
      <c r="Z31" s="62">
        <v>3</v>
      </c>
      <c r="AA31" s="62"/>
      <c r="AB31" s="62"/>
      <c r="AC31" s="62">
        <v>4</v>
      </c>
      <c r="AD31" s="62"/>
      <c r="AE31" s="62">
        <v>3</v>
      </c>
      <c r="AF31" s="62"/>
      <c r="AG31" s="62"/>
      <c r="AH31" s="62"/>
      <c r="AI31" s="62"/>
      <c r="AJ31" s="62"/>
      <c r="AK31" s="62">
        <v>3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>
        <v>7</v>
      </c>
      <c r="AV31" s="62"/>
      <c r="AW31" s="62">
        <v>7</v>
      </c>
      <c r="AX31" s="62"/>
      <c r="AY31" s="62"/>
      <c r="AZ31" s="62"/>
      <c r="BA31" s="62"/>
      <c r="BB31" s="62"/>
      <c r="BC31" s="62">
        <v>5</v>
      </c>
      <c r="BD31" s="62"/>
      <c r="BE31" s="51">
        <f aca="true" t="shared" si="1" ref="BE31:BE39">ROUND((AVERAGE(C31:BD31)),0)</f>
        <v>4</v>
      </c>
      <c r="BF31" s="68">
        <v>5</v>
      </c>
      <c r="BG31" s="52"/>
    </row>
    <row r="32" spans="1:59" ht="12.75">
      <c r="A32" s="29">
        <f t="shared" si="0"/>
        <v>23</v>
      </c>
      <c r="B32" s="17" t="str">
        <f>'Бел. яз._I'!B32</f>
        <v>Тананушко Денис</v>
      </c>
      <c r="C32" s="61"/>
      <c r="D32" s="62"/>
      <c r="E32" s="62"/>
      <c r="F32" s="62">
        <v>2</v>
      </c>
      <c r="G32" s="62"/>
      <c r="H32" s="62"/>
      <c r="I32" s="62">
        <v>1</v>
      </c>
      <c r="J32" s="62"/>
      <c r="K32" s="62"/>
      <c r="L32" s="62"/>
      <c r="M32" s="62">
        <v>3</v>
      </c>
      <c r="N32" s="62"/>
      <c r="O32" s="62"/>
      <c r="P32" s="62">
        <v>2</v>
      </c>
      <c r="Q32" s="62"/>
      <c r="R32" s="62">
        <v>7</v>
      </c>
      <c r="S32" s="62">
        <v>1</v>
      </c>
      <c r="T32" s="62"/>
      <c r="U32" s="62"/>
      <c r="V32" s="62"/>
      <c r="W32" s="62"/>
      <c r="X32" s="62"/>
      <c r="Y32" s="62"/>
      <c r="Z32" s="62">
        <v>4</v>
      </c>
      <c r="AA32" s="62">
        <v>7</v>
      </c>
      <c r="AB32" s="62"/>
      <c r="AC32" s="62"/>
      <c r="AD32" s="62"/>
      <c r="AE32" s="62">
        <v>4</v>
      </c>
      <c r="AF32" s="62"/>
      <c r="AG32" s="62"/>
      <c r="AH32" s="62"/>
      <c r="AI32" s="62">
        <v>4</v>
      </c>
      <c r="AJ32" s="62"/>
      <c r="AK32" s="62">
        <v>4</v>
      </c>
      <c r="AL32" s="62"/>
      <c r="AM32" s="62"/>
      <c r="AN32" s="62"/>
      <c r="AO32" s="62"/>
      <c r="AP32" s="62">
        <v>4</v>
      </c>
      <c r="AQ32" s="62"/>
      <c r="AR32" s="62"/>
      <c r="AS32" s="62"/>
      <c r="AT32" s="62"/>
      <c r="AU32" s="62">
        <v>5</v>
      </c>
      <c r="AV32" s="62"/>
      <c r="AW32" s="62"/>
      <c r="AX32" s="62"/>
      <c r="AY32" s="62"/>
      <c r="AZ32" s="62"/>
      <c r="BA32" s="62"/>
      <c r="BB32" s="62" t="s">
        <v>81</v>
      </c>
      <c r="BC32" s="62" t="s">
        <v>81</v>
      </c>
      <c r="BD32" s="62"/>
      <c r="BE32" s="51">
        <f t="shared" si="1"/>
        <v>4</v>
      </c>
      <c r="BF32" s="68">
        <v>4</v>
      </c>
      <c r="BG32" s="52"/>
    </row>
    <row r="33" spans="1:59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/>
      <c r="F33" s="62">
        <v>3</v>
      </c>
      <c r="G33" s="62"/>
      <c r="H33" s="62"/>
      <c r="I33" s="62"/>
      <c r="J33" s="62">
        <v>4</v>
      </c>
      <c r="K33" s="62"/>
      <c r="L33" s="62"/>
      <c r="M33" s="62">
        <v>3</v>
      </c>
      <c r="N33" s="62"/>
      <c r="O33" s="62"/>
      <c r="P33" s="62"/>
      <c r="Q33" s="62">
        <v>2</v>
      </c>
      <c r="R33" s="62">
        <v>8</v>
      </c>
      <c r="S33" s="62"/>
      <c r="T33" s="62"/>
      <c r="U33" s="62"/>
      <c r="V33" s="62"/>
      <c r="W33" s="62"/>
      <c r="X33" s="62"/>
      <c r="Y33" s="62"/>
      <c r="Z33" s="62">
        <v>5</v>
      </c>
      <c r="AA33" s="62">
        <v>7</v>
      </c>
      <c r="AB33" s="62"/>
      <c r="AC33" s="62"/>
      <c r="AD33" s="62"/>
      <c r="AE33" s="62">
        <v>7</v>
      </c>
      <c r="AF33" s="62"/>
      <c r="AG33" s="62"/>
      <c r="AH33" s="62"/>
      <c r="AI33" s="62">
        <v>1</v>
      </c>
      <c r="AJ33" s="62">
        <v>5</v>
      </c>
      <c r="AK33" s="62">
        <v>4</v>
      </c>
      <c r="AL33" s="62"/>
      <c r="AM33" s="62">
        <v>8</v>
      </c>
      <c r="AN33" s="62"/>
      <c r="AO33" s="62"/>
      <c r="AP33" s="62">
        <v>5</v>
      </c>
      <c r="AQ33" s="62" t="s">
        <v>81</v>
      </c>
      <c r="AR33" s="62"/>
      <c r="AS33" s="62"/>
      <c r="AT33" s="62"/>
      <c r="AU33" s="62">
        <v>5</v>
      </c>
      <c r="AV33" s="62"/>
      <c r="AW33" s="62"/>
      <c r="AX33" s="62"/>
      <c r="AY33" s="62"/>
      <c r="AZ33" s="62" t="s">
        <v>81</v>
      </c>
      <c r="BA33" s="62"/>
      <c r="BB33" s="62"/>
      <c r="BC33" s="62">
        <v>5</v>
      </c>
      <c r="BD33" s="62"/>
      <c r="BE33" s="51">
        <f t="shared" si="1"/>
        <v>5</v>
      </c>
      <c r="BF33" s="68">
        <v>6</v>
      </c>
      <c r="BG33" s="52"/>
    </row>
    <row r="34" spans="1:59" ht="12.75">
      <c r="A34" s="29">
        <f t="shared" si="0"/>
        <v>25</v>
      </c>
      <c r="B34" s="17" t="str">
        <f>'Бел. яз._I'!B34</f>
        <v>Ткачук Виктор</v>
      </c>
      <c r="C34" s="61"/>
      <c r="D34" s="62"/>
      <c r="E34" s="62"/>
      <c r="F34" s="62">
        <v>3</v>
      </c>
      <c r="G34" s="62">
        <v>3</v>
      </c>
      <c r="H34" s="62"/>
      <c r="I34" s="62"/>
      <c r="J34" s="62">
        <v>2</v>
      </c>
      <c r="K34" s="62"/>
      <c r="L34" s="62"/>
      <c r="M34" s="62">
        <v>3</v>
      </c>
      <c r="N34" s="62"/>
      <c r="O34" s="62"/>
      <c r="P34" s="62"/>
      <c r="Q34" s="62">
        <v>3</v>
      </c>
      <c r="R34" s="62">
        <v>5</v>
      </c>
      <c r="S34" s="62"/>
      <c r="T34" s="62"/>
      <c r="U34" s="62"/>
      <c r="V34" s="62"/>
      <c r="W34" s="62"/>
      <c r="X34" s="62"/>
      <c r="Y34" s="62"/>
      <c r="Z34" s="62">
        <v>8</v>
      </c>
      <c r="AA34" s="62">
        <v>5</v>
      </c>
      <c r="AB34" s="62"/>
      <c r="AC34" s="62"/>
      <c r="AD34" s="62"/>
      <c r="AE34" s="62">
        <v>4</v>
      </c>
      <c r="AF34" s="62"/>
      <c r="AG34" s="62"/>
      <c r="AH34" s="62">
        <v>5</v>
      </c>
      <c r="AI34" s="62"/>
      <c r="AJ34" s="62"/>
      <c r="AK34" s="62">
        <v>5</v>
      </c>
      <c r="AL34" s="62" t="s">
        <v>81</v>
      </c>
      <c r="AM34" s="62" t="s">
        <v>81</v>
      </c>
      <c r="AN34" s="62"/>
      <c r="AO34" s="62">
        <v>7</v>
      </c>
      <c r="AP34" s="62"/>
      <c r="AQ34" s="62"/>
      <c r="AR34" s="62"/>
      <c r="AS34" s="62"/>
      <c r="AT34" s="62"/>
      <c r="AU34" s="62">
        <v>4</v>
      </c>
      <c r="AV34" s="62"/>
      <c r="AW34" s="62"/>
      <c r="AX34" s="62"/>
      <c r="AY34" s="62"/>
      <c r="AZ34" s="62"/>
      <c r="BA34" s="62"/>
      <c r="BB34" s="62"/>
      <c r="BC34" s="62">
        <v>7</v>
      </c>
      <c r="BD34" s="62"/>
      <c r="BE34" s="51">
        <f t="shared" si="1"/>
        <v>5</v>
      </c>
      <c r="BF34" s="68">
        <v>6</v>
      </c>
      <c r="BG34" s="52"/>
    </row>
    <row r="35" spans="1:59" ht="12.75">
      <c r="A35" s="29">
        <f t="shared" si="0"/>
        <v>26</v>
      </c>
      <c r="B35" s="17" t="str">
        <f>'Бел. яз._I'!B35</f>
        <v>Урбанович Олег</v>
      </c>
      <c r="C35" s="61"/>
      <c r="D35" s="62"/>
      <c r="E35" s="62">
        <v>7</v>
      </c>
      <c r="F35" s="62">
        <v>3</v>
      </c>
      <c r="G35" s="62"/>
      <c r="H35" s="62"/>
      <c r="I35" s="62">
        <v>4</v>
      </c>
      <c r="J35" s="62"/>
      <c r="K35" s="62" t="s">
        <v>81</v>
      </c>
      <c r="L35" s="62"/>
      <c r="M35" s="62">
        <v>3</v>
      </c>
      <c r="N35" s="62"/>
      <c r="O35" s="62"/>
      <c r="P35" s="62">
        <v>2</v>
      </c>
      <c r="Q35" s="62"/>
      <c r="R35" s="62">
        <v>3</v>
      </c>
      <c r="S35" s="62"/>
      <c r="T35" s="62"/>
      <c r="U35" s="62"/>
      <c r="V35" s="62"/>
      <c r="W35" s="62">
        <v>2</v>
      </c>
      <c r="X35" s="62"/>
      <c r="Y35" s="62" t="s">
        <v>81</v>
      </c>
      <c r="Z35" s="62">
        <v>3</v>
      </c>
      <c r="AA35" s="62"/>
      <c r="AB35" s="62"/>
      <c r="AC35" s="62"/>
      <c r="AD35" s="62"/>
      <c r="AE35" s="62">
        <v>2</v>
      </c>
      <c r="AF35" s="62"/>
      <c r="AG35" s="62">
        <v>3</v>
      </c>
      <c r="AH35" s="62"/>
      <c r="AI35" s="62"/>
      <c r="AJ35" s="62"/>
      <c r="AK35" s="62">
        <v>4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>
        <v>5</v>
      </c>
      <c r="AV35" s="62"/>
      <c r="AW35" s="62"/>
      <c r="AX35" s="62"/>
      <c r="AY35" s="62" t="s">
        <v>81</v>
      </c>
      <c r="AZ35" s="62" t="s">
        <v>81</v>
      </c>
      <c r="BA35" s="62"/>
      <c r="BB35" s="62"/>
      <c r="BC35" s="62">
        <v>6</v>
      </c>
      <c r="BD35" s="62"/>
      <c r="BE35" s="51">
        <f t="shared" si="1"/>
        <v>4</v>
      </c>
      <c r="BF35" s="68">
        <v>5</v>
      </c>
      <c r="BG35" s="52"/>
    </row>
    <row r="36" spans="1:59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/>
      <c r="F36" s="62">
        <v>5</v>
      </c>
      <c r="G36" s="62">
        <v>3</v>
      </c>
      <c r="H36" s="62"/>
      <c r="I36" s="62"/>
      <c r="J36" s="62">
        <v>2</v>
      </c>
      <c r="K36" s="62"/>
      <c r="L36" s="62"/>
      <c r="M36" s="62">
        <v>3</v>
      </c>
      <c r="N36" s="62"/>
      <c r="O36" s="62"/>
      <c r="P36" s="62">
        <v>3</v>
      </c>
      <c r="Q36" s="62"/>
      <c r="R36" s="62">
        <v>6</v>
      </c>
      <c r="S36" s="62"/>
      <c r="T36" s="62"/>
      <c r="U36" s="62"/>
      <c r="V36" s="62"/>
      <c r="W36" s="62"/>
      <c r="X36" s="62">
        <v>7</v>
      </c>
      <c r="Y36" s="62"/>
      <c r="Z36" s="62">
        <v>5</v>
      </c>
      <c r="AA36" s="62"/>
      <c r="AB36" s="62"/>
      <c r="AC36" s="62"/>
      <c r="AD36" s="62"/>
      <c r="AE36" s="62">
        <v>7</v>
      </c>
      <c r="AF36" s="62"/>
      <c r="AG36" s="62"/>
      <c r="AH36" s="62"/>
      <c r="AI36" s="62"/>
      <c r="AJ36" s="62">
        <v>7</v>
      </c>
      <c r="AK36" s="62">
        <v>3</v>
      </c>
      <c r="AL36" s="62"/>
      <c r="AM36" s="62"/>
      <c r="AN36" s="62">
        <v>4</v>
      </c>
      <c r="AO36" s="62"/>
      <c r="AP36" s="62"/>
      <c r="AQ36" s="62"/>
      <c r="AR36" s="62"/>
      <c r="AS36" s="62"/>
      <c r="AT36" s="62"/>
      <c r="AU36" s="62">
        <v>4</v>
      </c>
      <c r="AV36" s="62"/>
      <c r="AW36" s="62"/>
      <c r="AX36" s="62"/>
      <c r="AY36" s="62"/>
      <c r="AZ36" s="62"/>
      <c r="BA36" s="62"/>
      <c r="BB36" s="62"/>
      <c r="BC36" s="62">
        <v>8</v>
      </c>
      <c r="BD36" s="62"/>
      <c r="BE36" s="51">
        <f t="shared" si="1"/>
        <v>5</v>
      </c>
      <c r="BF36" s="68">
        <v>6</v>
      </c>
      <c r="BG36" s="52"/>
    </row>
    <row r="37" spans="1:59" ht="12.75">
      <c r="A37" s="29">
        <f t="shared" si="0"/>
        <v>28</v>
      </c>
      <c r="B37" s="17" t="str">
        <f>'Бел. яз._I'!B37</f>
        <v>Фолитарчик Павел</v>
      </c>
      <c r="C37" s="61"/>
      <c r="D37" s="62"/>
      <c r="E37" s="62">
        <v>5</v>
      </c>
      <c r="F37" s="62">
        <v>4</v>
      </c>
      <c r="G37" s="62"/>
      <c r="H37" s="62"/>
      <c r="I37" s="62"/>
      <c r="J37" s="62">
        <v>8</v>
      </c>
      <c r="K37" s="62"/>
      <c r="L37" s="62"/>
      <c r="M37" s="62">
        <v>6</v>
      </c>
      <c r="N37" s="62"/>
      <c r="O37" s="62">
        <v>7</v>
      </c>
      <c r="P37" s="62"/>
      <c r="Q37" s="62"/>
      <c r="R37" s="62">
        <v>7</v>
      </c>
      <c r="S37" s="62"/>
      <c r="T37" s="62"/>
      <c r="U37" s="62"/>
      <c r="V37" s="62"/>
      <c r="W37" s="62"/>
      <c r="X37" s="62"/>
      <c r="Y37" s="62">
        <v>7</v>
      </c>
      <c r="Z37" s="62">
        <v>4</v>
      </c>
      <c r="AA37" s="62"/>
      <c r="AB37" s="62"/>
      <c r="AC37" s="62"/>
      <c r="AD37" s="62"/>
      <c r="AE37" s="62">
        <v>7</v>
      </c>
      <c r="AF37" s="62"/>
      <c r="AG37" s="62"/>
      <c r="AH37" s="62"/>
      <c r="AI37" s="62"/>
      <c r="AJ37" s="62"/>
      <c r="AK37" s="62">
        <v>4</v>
      </c>
      <c r="AL37" s="62"/>
      <c r="AM37" s="62"/>
      <c r="AN37" s="62">
        <v>6</v>
      </c>
      <c r="AO37" s="62"/>
      <c r="AP37" s="62"/>
      <c r="AQ37" s="62"/>
      <c r="AR37" s="62"/>
      <c r="AS37" s="62" t="s">
        <v>81</v>
      </c>
      <c r="AT37" s="62"/>
      <c r="AU37" s="62">
        <v>7</v>
      </c>
      <c r="AV37" s="62"/>
      <c r="AW37" s="62"/>
      <c r="AX37" s="62"/>
      <c r="AY37" s="62"/>
      <c r="AZ37" s="62">
        <v>7</v>
      </c>
      <c r="BA37" s="62"/>
      <c r="BB37" s="62"/>
      <c r="BC37" s="62">
        <v>6</v>
      </c>
      <c r="BD37" s="62"/>
      <c r="BE37" s="29">
        <f t="shared" si="1"/>
        <v>6</v>
      </c>
      <c r="BF37" s="68">
        <v>8</v>
      </c>
      <c r="BG37" s="52"/>
    </row>
    <row r="38" spans="1:59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/>
      <c r="F38" s="62">
        <v>3</v>
      </c>
      <c r="G38" s="62">
        <v>3</v>
      </c>
      <c r="H38" s="62" t="s">
        <v>81</v>
      </c>
      <c r="I38" s="62" t="s">
        <v>81</v>
      </c>
      <c r="J38" s="62"/>
      <c r="K38" s="62"/>
      <c r="L38" s="62"/>
      <c r="M38" s="62">
        <v>3</v>
      </c>
      <c r="N38" s="62">
        <v>3</v>
      </c>
      <c r="O38" s="62"/>
      <c r="P38" s="62">
        <v>4</v>
      </c>
      <c r="Q38" s="62"/>
      <c r="R38" s="62">
        <v>3</v>
      </c>
      <c r="S38" s="62"/>
      <c r="T38" s="62"/>
      <c r="U38" s="62"/>
      <c r="V38" s="62"/>
      <c r="W38" s="62">
        <v>3</v>
      </c>
      <c r="X38" s="62"/>
      <c r="Y38" s="62"/>
      <c r="Z38" s="62">
        <v>3</v>
      </c>
      <c r="AA38" s="62"/>
      <c r="AB38" s="62"/>
      <c r="AC38" s="62"/>
      <c r="AD38" s="62"/>
      <c r="AE38" s="62">
        <v>3</v>
      </c>
      <c r="AF38" s="62"/>
      <c r="AG38" s="62"/>
      <c r="AH38" s="62"/>
      <c r="AI38" s="62"/>
      <c r="AJ38" s="62"/>
      <c r="AK38" s="62">
        <v>3</v>
      </c>
      <c r="AL38" s="62"/>
      <c r="AM38" s="62"/>
      <c r="AN38" s="62"/>
      <c r="AO38" s="62">
        <v>5</v>
      </c>
      <c r="AP38" s="62"/>
      <c r="AQ38" s="62"/>
      <c r="AR38" s="62"/>
      <c r="AS38" s="62"/>
      <c r="AT38" s="62"/>
      <c r="AU38" s="62">
        <v>8</v>
      </c>
      <c r="AV38" s="62"/>
      <c r="AW38" s="62"/>
      <c r="AX38" s="62"/>
      <c r="AY38" s="62"/>
      <c r="AZ38" s="62" t="s">
        <v>81</v>
      </c>
      <c r="BA38" s="62"/>
      <c r="BB38" s="62"/>
      <c r="BC38" s="62">
        <v>6</v>
      </c>
      <c r="BD38" s="62"/>
      <c r="BE38" s="29">
        <f t="shared" si="1"/>
        <v>4</v>
      </c>
      <c r="BF38" s="68">
        <v>6</v>
      </c>
      <c r="BG38" s="52"/>
    </row>
    <row r="39" spans="1:59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>
        <v>7</v>
      </c>
      <c r="F39" s="65">
        <v>3</v>
      </c>
      <c r="G39" s="65"/>
      <c r="H39" s="65"/>
      <c r="I39" s="65">
        <v>1</v>
      </c>
      <c r="J39" s="65"/>
      <c r="K39" s="65"/>
      <c r="L39" s="65"/>
      <c r="M39" s="65">
        <v>7</v>
      </c>
      <c r="N39" s="65">
        <v>5</v>
      </c>
      <c r="O39" s="65"/>
      <c r="P39" s="65">
        <v>1</v>
      </c>
      <c r="Q39" s="65">
        <v>4</v>
      </c>
      <c r="R39" s="65">
        <v>7</v>
      </c>
      <c r="S39" s="65"/>
      <c r="T39" s="65"/>
      <c r="U39" s="65"/>
      <c r="V39" s="65"/>
      <c r="W39" s="65"/>
      <c r="X39" s="65">
        <v>7</v>
      </c>
      <c r="Y39" s="65"/>
      <c r="Z39" s="65">
        <v>8</v>
      </c>
      <c r="AA39" s="65"/>
      <c r="AB39" s="65"/>
      <c r="AC39" s="65">
        <v>5</v>
      </c>
      <c r="AD39" s="65"/>
      <c r="AE39" s="65">
        <v>7</v>
      </c>
      <c r="AF39" s="65"/>
      <c r="AG39" s="65"/>
      <c r="AH39" s="65"/>
      <c r="AI39" s="65"/>
      <c r="AJ39" s="65"/>
      <c r="AK39" s="65">
        <v>9</v>
      </c>
      <c r="AL39" s="65"/>
      <c r="AM39" s="65"/>
      <c r="AN39" s="65"/>
      <c r="AO39" s="65"/>
      <c r="AP39" s="65"/>
      <c r="AQ39" s="65"/>
      <c r="AR39" s="65">
        <v>8</v>
      </c>
      <c r="AS39" s="65"/>
      <c r="AT39" s="65"/>
      <c r="AU39" s="65">
        <v>7</v>
      </c>
      <c r="AV39" s="65"/>
      <c r="AW39" s="65"/>
      <c r="AX39" s="65"/>
      <c r="AY39" s="65"/>
      <c r="AZ39" s="65">
        <v>9</v>
      </c>
      <c r="BA39" s="65"/>
      <c r="BB39" s="65"/>
      <c r="BC39" s="65">
        <v>8</v>
      </c>
      <c r="BD39" s="65"/>
      <c r="BE39" s="30">
        <f t="shared" si="1"/>
        <v>6</v>
      </c>
      <c r="BF39" s="69">
        <v>8</v>
      </c>
      <c r="BG39" s="52"/>
    </row>
  </sheetData>
  <mergeCells count="7">
    <mergeCell ref="E3:F3"/>
    <mergeCell ref="E4:F4"/>
    <mergeCell ref="C7:BD7"/>
    <mergeCell ref="BG7:BG8"/>
    <mergeCell ref="A7:A8"/>
    <mergeCell ref="B7:B8"/>
    <mergeCell ref="BE7:BF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/>
  <dimension ref="A2:AO39"/>
  <sheetViews>
    <sheetView zoomScale="75" zoomScaleNormal="75" workbookViewId="0" topLeftCell="B1">
      <pane xSplit="2370" ySplit="2775" topLeftCell="L28" activePane="bottomLeft" state="split"/>
      <selection pane="topLeft" activeCell="AL39" sqref="AL39"/>
      <selection pane="topRight" activeCell="B1" sqref="B1"/>
      <selection pane="bottomLeft" activeCell="B10" sqref="B10:B39"/>
      <selection pane="bottomRight" activeCell="AN40" sqref="AN40"/>
    </sheetView>
  </sheetViews>
  <sheetFormatPr defaultColWidth="9.00390625" defaultRowHeight="12.75"/>
  <cols>
    <col min="1" max="1" width="3.75390625" style="0" customWidth="1"/>
    <col min="2" max="2" width="22.625" style="0" customWidth="1"/>
    <col min="3" max="38" width="3.375" style="0" customWidth="1"/>
    <col min="39" max="39" width="11.125" style="0" customWidth="1"/>
    <col min="40" max="40" width="10.125" style="0" customWidth="1"/>
    <col min="41" max="41" width="11.75390625" style="0" customWidth="1"/>
  </cols>
  <sheetData>
    <row r="2" spans="2:6" ht="15.75">
      <c r="B2" s="1"/>
      <c r="D2" s="10" t="s">
        <v>7</v>
      </c>
      <c r="E2" s="86" t="s">
        <v>52</v>
      </c>
      <c r="F2" s="55"/>
    </row>
    <row r="3" spans="2:6" ht="15.75">
      <c r="B3" s="1"/>
      <c r="D3" s="10" t="s">
        <v>8</v>
      </c>
      <c r="E3" s="57">
        <v>72</v>
      </c>
      <c r="F3" s="55"/>
    </row>
    <row r="4" spans="2:6" ht="15.75">
      <c r="B4" s="1"/>
      <c r="D4" s="10" t="s">
        <v>9</v>
      </c>
      <c r="E4" s="131">
        <f>COUNTA(C8:AL8)*2</f>
        <v>70</v>
      </c>
      <c r="F4" s="55"/>
    </row>
    <row r="5" spans="4:6" ht="15.75">
      <c r="D5" s="10" t="s">
        <v>10</v>
      </c>
      <c r="E5" s="54" t="s">
        <v>127</v>
      </c>
      <c r="F5" s="55"/>
    </row>
    <row r="6" ht="13.5" thickBot="1"/>
    <row r="7" spans="1:41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10"/>
      <c r="AM7" s="201" t="s">
        <v>12</v>
      </c>
      <c r="AN7" s="218"/>
      <c r="AO7" s="217"/>
    </row>
    <row r="8" spans="1:41" ht="33" customHeight="1" thickBot="1">
      <c r="A8" s="211"/>
      <c r="B8" s="212"/>
      <c r="C8" s="124">
        <v>37866</v>
      </c>
      <c r="D8" s="125">
        <v>37868</v>
      </c>
      <c r="E8" s="125">
        <v>37873</v>
      </c>
      <c r="F8" s="125">
        <v>37882</v>
      </c>
      <c r="G8" s="125">
        <v>37883</v>
      </c>
      <c r="H8" s="125">
        <v>37887</v>
      </c>
      <c r="I8" s="125">
        <v>37889</v>
      </c>
      <c r="J8" s="125">
        <v>37890</v>
      </c>
      <c r="K8" s="125">
        <v>37894</v>
      </c>
      <c r="L8" s="125">
        <v>37896</v>
      </c>
      <c r="M8" s="125">
        <v>37901</v>
      </c>
      <c r="N8" s="125">
        <v>37903</v>
      </c>
      <c r="O8" s="125">
        <v>37910</v>
      </c>
      <c r="P8" s="125">
        <v>37915</v>
      </c>
      <c r="Q8" s="125">
        <v>37916</v>
      </c>
      <c r="R8" s="125">
        <v>37918</v>
      </c>
      <c r="S8" s="125">
        <v>37922</v>
      </c>
      <c r="T8" s="125">
        <v>37924</v>
      </c>
      <c r="U8" s="125">
        <v>37929</v>
      </c>
      <c r="V8" s="125">
        <v>37931</v>
      </c>
      <c r="W8" s="125">
        <v>37936</v>
      </c>
      <c r="X8" s="125">
        <v>37938</v>
      </c>
      <c r="Y8" s="125">
        <v>37942</v>
      </c>
      <c r="Z8" s="125">
        <v>37943</v>
      </c>
      <c r="AA8" s="125">
        <v>37945</v>
      </c>
      <c r="AB8" s="125">
        <v>37950</v>
      </c>
      <c r="AC8" s="125">
        <v>37952</v>
      </c>
      <c r="AD8" s="125">
        <v>37957</v>
      </c>
      <c r="AE8" s="125">
        <v>37959</v>
      </c>
      <c r="AF8" s="125">
        <v>37964</v>
      </c>
      <c r="AG8" s="125">
        <v>37966</v>
      </c>
      <c r="AH8" s="125">
        <v>37971</v>
      </c>
      <c r="AI8" s="125">
        <v>37973</v>
      </c>
      <c r="AJ8" s="125">
        <v>37978</v>
      </c>
      <c r="AK8" s="125">
        <v>37985</v>
      </c>
      <c r="AL8" s="130"/>
      <c r="AM8" s="31" t="s">
        <v>2</v>
      </c>
      <c r="AN8" s="71" t="s">
        <v>26</v>
      </c>
      <c r="AO8" s="217"/>
    </row>
    <row r="9" spans="1:40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/>
      <c r="J9" s="99"/>
      <c r="K9" s="99" t="s">
        <v>74</v>
      </c>
      <c r="L9" s="99"/>
      <c r="M9" s="99" t="s">
        <v>124</v>
      </c>
      <c r="N9" s="99"/>
      <c r="O9" s="99"/>
      <c r="P9" s="99"/>
      <c r="Q9" s="100"/>
      <c r="R9" s="99"/>
      <c r="S9" s="99"/>
      <c r="T9" s="101"/>
      <c r="U9" s="99"/>
      <c r="V9" s="139" t="s">
        <v>124</v>
      </c>
      <c r="W9" s="139"/>
      <c r="X9" s="140"/>
      <c r="Y9" s="140" t="s">
        <v>75</v>
      </c>
      <c r="Z9" s="140"/>
      <c r="AA9" s="140"/>
      <c r="AB9" s="140"/>
      <c r="AC9" s="141"/>
      <c r="AD9" s="140" t="s">
        <v>110</v>
      </c>
      <c r="AE9" s="140"/>
      <c r="AF9" s="140"/>
      <c r="AG9" s="140"/>
      <c r="AH9" s="140" t="s">
        <v>124</v>
      </c>
      <c r="AI9" s="140"/>
      <c r="AJ9" s="140"/>
      <c r="AK9" s="140"/>
      <c r="AL9" s="140"/>
      <c r="AM9" s="97"/>
      <c r="AN9" s="97"/>
    </row>
    <row r="10" spans="1:41" ht="12.75">
      <c r="A10" s="28">
        <v>1</v>
      </c>
      <c r="B10" s="17" t="str">
        <f>'Бел. яз._I'!B10</f>
        <v>Бальцевич Александр</v>
      </c>
      <c r="C10" s="58"/>
      <c r="D10" s="59"/>
      <c r="E10" s="59">
        <v>6</v>
      </c>
      <c r="F10" s="59"/>
      <c r="G10" s="59"/>
      <c r="H10" s="59">
        <v>2</v>
      </c>
      <c r="I10" s="59"/>
      <c r="J10" s="59"/>
      <c r="K10" s="59">
        <v>4</v>
      </c>
      <c r="L10" s="59"/>
      <c r="M10" s="59">
        <v>5</v>
      </c>
      <c r="N10" s="59"/>
      <c r="O10" s="59"/>
      <c r="P10" s="59"/>
      <c r="Q10" s="59"/>
      <c r="R10" s="59"/>
      <c r="S10" s="59"/>
      <c r="T10" s="59">
        <v>2</v>
      </c>
      <c r="U10" s="59"/>
      <c r="V10" s="59">
        <v>5</v>
      </c>
      <c r="W10" s="59"/>
      <c r="X10" s="59"/>
      <c r="Y10" s="59">
        <v>7</v>
      </c>
      <c r="Z10" s="59"/>
      <c r="AA10" s="59"/>
      <c r="AB10" s="59"/>
      <c r="AC10" s="59"/>
      <c r="AD10" s="59">
        <v>6</v>
      </c>
      <c r="AE10" s="59"/>
      <c r="AF10" s="59"/>
      <c r="AG10" s="59" t="s">
        <v>81</v>
      </c>
      <c r="AH10" s="59" t="s">
        <v>81</v>
      </c>
      <c r="AI10" s="59" t="s">
        <v>81</v>
      </c>
      <c r="AJ10" s="59"/>
      <c r="AK10" s="59"/>
      <c r="AL10" s="60"/>
      <c r="AM10" s="50">
        <f>ROUND((AVERAGE(C10:AL10)),0)</f>
        <v>5</v>
      </c>
      <c r="AN10" s="70">
        <v>6</v>
      </c>
      <c r="AO10" s="52"/>
    </row>
    <row r="11" spans="1:41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/>
      <c r="F11" s="62"/>
      <c r="G11" s="62"/>
      <c r="H11" s="62"/>
      <c r="I11" s="62">
        <v>3</v>
      </c>
      <c r="J11" s="62"/>
      <c r="K11" s="62">
        <v>4</v>
      </c>
      <c r="L11" s="62"/>
      <c r="M11" s="62">
        <v>6</v>
      </c>
      <c r="N11" s="62">
        <v>6</v>
      </c>
      <c r="O11" s="62"/>
      <c r="P11" s="62"/>
      <c r="Q11" s="62"/>
      <c r="R11" s="62"/>
      <c r="S11" s="62"/>
      <c r="T11" s="62"/>
      <c r="U11" s="62"/>
      <c r="V11" s="62">
        <v>4</v>
      </c>
      <c r="W11" s="62"/>
      <c r="X11" s="62"/>
      <c r="Y11" s="62">
        <v>4</v>
      </c>
      <c r="Z11" s="62"/>
      <c r="AA11" s="62">
        <v>6</v>
      </c>
      <c r="AB11" s="62"/>
      <c r="AC11" s="62"/>
      <c r="AD11" s="62">
        <v>3</v>
      </c>
      <c r="AE11" s="62"/>
      <c r="AF11" s="62" t="s">
        <v>81</v>
      </c>
      <c r="AG11" s="62" t="s">
        <v>81</v>
      </c>
      <c r="AH11" s="62">
        <v>6</v>
      </c>
      <c r="AI11" s="62"/>
      <c r="AJ11" s="62"/>
      <c r="AK11" s="62"/>
      <c r="AL11" s="63"/>
      <c r="AM11" s="51">
        <f>ROUND((AVERAGE(C11:AL11)),0)</f>
        <v>5</v>
      </c>
      <c r="AN11" s="68">
        <v>6</v>
      </c>
      <c r="AO11" s="52"/>
    </row>
    <row r="12" spans="1:41" ht="12.75">
      <c r="A12" s="29">
        <f t="shared" si="0"/>
        <v>3</v>
      </c>
      <c r="B12" s="17" t="str">
        <f>'Бел. яз._I'!B12</f>
        <v>Белоокий Александр</v>
      </c>
      <c r="C12" s="61"/>
      <c r="D12" s="62">
        <v>6</v>
      </c>
      <c r="E12" s="62"/>
      <c r="F12" s="62"/>
      <c r="G12" s="62"/>
      <c r="H12" s="62">
        <v>4</v>
      </c>
      <c r="I12" s="62"/>
      <c r="J12" s="62"/>
      <c r="K12" s="62">
        <v>3</v>
      </c>
      <c r="L12" s="62"/>
      <c r="M12" s="62">
        <v>6</v>
      </c>
      <c r="N12" s="62" t="s">
        <v>81</v>
      </c>
      <c r="O12" s="62"/>
      <c r="P12" s="62"/>
      <c r="Q12" s="62"/>
      <c r="R12" s="62"/>
      <c r="S12" s="62"/>
      <c r="T12" s="62"/>
      <c r="U12" s="62"/>
      <c r="V12" s="62">
        <v>5</v>
      </c>
      <c r="W12" s="62"/>
      <c r="X12" s="62"/>
      <c r="Y12" s="62">
        <v>4</v>
      </c>
      <c r="Z12" s="62"/>
      <c r="AA12" s="62"/>
      <c r="AB12" s="62">
        <v>4</v>
      </c>
      <c r="AC12" s="62"/>
      <c r="AD12" s="62">
        <v>6</v>
      </c>
      <c r="AE12" s="62"/>
      <c r="AF12" s="62"/>
      <c r="AG12" s="62"/>
      <c r="AH12" s="62">
        <v>5</v>
      </c>
      <c r="AI12" s="62"/>
      <c r="AJ12" s="62" t="s">
        <v>81</v>
      </c>
      <c r="AK12" s="62"/>
      <c r="AL12" s="63"/>
      <c r="AM12" s="51">
        <f>ROUND((AVERAGE(C12:AL12)),0)</f>
        <v>5</v>
      </c>
      <c r="AN12" s="68">
        <v>7</v>
      </c>
      <c r="AO12" s="52"/>
    </row>
    <row r="13" spans="1:41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/>
      <c r="F13" s="62">
        <v>6</v>
      </c>
      <c r="G13" s="62"/>
      <c r="H13" s="62"/>
      <c r="I13" s="62"/>
      <c r="J13" s="62"/>
      <c r="K13" s="62">
        <v>6</v>
      </c>
      <c r="L13" s="62"/>
      <c r="M13" s="62">
        <v>3</v>
      </c>
      <c r="N13" s="62"/>
      <c r="O13" s="62"/>
      <c r="P13" s="62"/>
      <c r="Q13" s="62">
        <v>1</v>
      </c>
      <c r="R13" s="62"/>
      <c r="S13" s="62"/>
      <c r="T13" s="62"/>
      <c r="U13" s="62"/>
      <c r="V13" s="62">
        <v>7</v>
      </c>
      <c r="W13" s="62"/>
      <c r="X13" s="62"/>
      <c r="Y13" s="62">
        <v>4</v>
      </c>
      <c r="Z13" s="62"/>
      <c r="AA13" s="62"/>
      <c r="AB13" s="62"/>
      <c r="AC13" s="62"/>
      <c r="AD13" s="62">
        <v>6</v>
      </c>
      <c r="AE13" s="62"/>
      <c r="AF13" s="62"/>
      <c r="AG13" s="62">
        <v>1</v>
      </c>
      <c r="AH13" s="62">
        <v>5</v>
      </c>
      <c r="AI13" s="62"/>
      <c r="AJ13" s="62"/>
      <c r="AK13" s="62"/>
      <c r="AL13" s="63"/>
      <c r="AM13" s="51">
        <v>5</v>
      </c>
      <c r="AN13" s="68">
        <v>9</v>
      </c>
      <c r="AO13" s="52"/>
    </row>
    <row r="14" spans="1:41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/>
      <c r="F14" s="62"/>
      <c r="G14" s="62"/>
      <c r="H14" s="62"/>
      <c r="I14" s="62"/>
      <c r="J14" s="62"/>
      <c r="K14" s="62">
        <v>2</v>
      </c>
      <c r="L14" s="62">
        <v>3</v>
      </c>
      <c r="M14" s="62">
        <v>2</v>
      </c>
      <c r="N14" s="62">
        <v>4</v>
      </c>
      <c r="O14" s="62"/>
      <c r="P14" s="62"/>
      <c r="Q14" s="62">
        <v>3</v>
      </c>
      <c r="R14" s="62"/>
      <c r="S14" s="62"/>
      <c r="T14" s="62"/>
      <c r="U14" s="62"/>
      <c r="V14" s="62">
        <v>4</v>
      </c>
      <c r="W14" s="62"/>
      <c r="X14" s="62"/>
      <c r="Y14" s="62">
        <v>3</v>
      </c>
      <c r="Z14" s="62"/>
      <c r="AA14" s="62">
        <v>4</v>
      </c>
      <c r="AB14" s="62"/>
      <c r="AC14" s="62"/>
      <c r="AD14" s="62">
        <v>2</v>
      </c>
      <c r="AE14" s="62"/>
      <c r="AF14" s="62"/>
      <c r="AG14" s="62">
        <v>5</v>
      </c>
      <c r="AH14" s="62">
        <v>4</v>
      </c>
      <c r="AI14" s="62"/>
      <c r="AJ14" s="62" t="s">
        <v>81</v>
      </c>
      <c r="AK14" s="62"/>
      <c r="AL14" s="63"/>
      <c r="AM14" s="51">
        <v>4</v>
      </c>
      <c r="AN14" s="68">
        <v>4</v>
      </c>
      <c r="AO14" s="52"/>
    </row>
    <row r="15" spans="1:41" ht="12.75">
      <c r="A15" s="29">
        <f t="shared" si="0"/>
        <v>6</v>
      </c>
      <c r="B15" s="17" t="str">
        <f>'Бел. яз._I'!B15</f>
        <v>Гадомский Павел</v>
      </c>
      <c r="C15" s="61"/>
      <c r="D15" s="62"/>
      <c r="E15" s="62"/>
      <c r="F15" s="62"/>
      <c r="G15" s="62"/>
      <c r="H15" s="62"/>
      <c r="I15" s="62" t="s">
        <v>81</v>
      </c>
      <c r="J15" s="62" t="s">
        <v>81</v>
      </c>
      <c r="K15" s="62"/>
      <c r="L15" s="62"/>
      <c r="M15" s="62">
        <v>3</v>
      </c>
      <c r="N15" s="62">
        <v>2</v>
      </c>
      <c r="O15" s="62"/>
      <c r="P15" s="62"/>
      <c r="Q15" s="62" t="s">
        <v>81</v>
      </c>
      <c r="R15" s="62"/>
      <c r="S15" s="62"/>
      <c r="T15" s="62">
        <v>2</v>
      </c>
      <c r="U15" s="62">
        <v>5</v>
      </c>
      <c r="V15" s="62">
        <v>6</v>
      </c>
      <c r="W15" s="62"/>
      <c r="X15" s="62"/>
      <c r="Y15" s="62">
        <v>2</v>
      </c>
      <c r="Z15" s="62">
        <v>5</v>
      </c>
      <c r="AA15" s="62"/>
      <c r="AB15" s="62"/>
      <c r="AC15" s="62"/>
      <c r="AD15" s="62" t="s">
        <v>81</v>
      </c>
      <c r="AE15" s="62"/>
      <c r="AF15" s="62"/>
      <c r="AG15" s="62" t="s">
        <v>81</v>
      </c>
      <c r="AH15" s="62"/>
      <c r="AI15" s="62"/>
      <c r="AJ15" s="62" t="s">
        <v>81</v>
      </c>
      <c r="AK15" s="62"/>
      <c r="AL15" s="63"/>
      <c r="AM15" s="51">
        <f>ROUND((AVERAGE(C15:AL15)),0)</f>
        <v>4</v>
      </c>
      <c r="AN15" s="68">
        <v>6</v>
      </c>
      <c r="AO15" s="52"/>
    </row>
    <row r="16" spans="1:41" ht="12.75">
      <c r="A16" s="29">
        <f t="shared" si="0"/>
        <v>7</v>
      </c>
      <c r="B16" s="17" t="str">
        <f>'Бел. яз._I'!B16</f>
        <v>Горбачёв Михаил</v>
      </c>
      <c r="C16" s="61"/>
      <c r="D16" s="62"/>
      <c r="E16" s="62">
        <v>4</v>
      </c>
      <c r="F16" s="62"/>
      <c r="G16" s="62">
        <v>6</v>
      </c>
      <c r="H16" s="62"/>
      <c r="I16" s="62"/>
      <c r="J16" s="62"/>
      <c r="K16" s="62">
        <v>5</v>
      </c>
      <c r="L16" s="62"/>
      <c r="M16" s="62">
        <v>6</v>
      </c>
      <c r="N16" s="62"/>
      <c r="O16" s="62"/>
      <c r="P16" s="62"/>
      <c r="Q16" s="62"/>
      <c r="R16" s="62"/>
      <c r="S16" s="62"/>
      <c r="T16" s="62">
        <v>6</v>
      </c>
      <c r="U16" s="62"/>
      <c r="V16" s="62">
        <v>6</v>
      </c>
      <c r="W16" s="62"/>
      <c r="X16" s="62"/>
      <c r="Y16" s="62">
        <v>3</v>
      </c>
      <c r="Z16" s="62"/>
      <c r="AA16" s="62" t="s">
        <v>81</v>
      </c>
      <c r="AB16" s="62"/>
      <c r="AC16" s="62">
        <v>4</v>
      </c>
      <c r="AD16" s="62">
        <v>5</v>
      </c>
      <c r="AE16" s="62"/>
      <c r="AF16" s="62"/>
      <c r="AG16" s="62"/>
      <c r="AH16" s="62">
        <v>4</v>
      </c>
      <c r="AI16" s="62"/>
      <c r="AJ16" s="62" t="s">
        <v>81</v>
      </c>
      <c r="AK16" s="62"/>
      <c r="AL16" s="63"/>
      <c r="AM16" s="51">
        <f>ROUND((AVERAGE(C16:AL16)),0)</f>
        <v>5</v>
      </c>
      <c r="AN16" s="68">
        <v>7</v>
      </c>
      <c r="AO16" s="52"/>
    </row>
    <row r="17" spans="1:41" ht="12.75">
      <c r="A17" s="29">
        <f t="shared" si="0"/>
        <v>8</v>
      </c>
      <c r="B17" s="17" t="str">
        <f>'Бел. яз._I'!B17</f>
        <v>Жидко Дмитрий</v>
      </c>
      <c r="C17" s="61"/>
      <c r="D17" s="62"/>
      <c r="E17" s="62"/>
      <c r="F17" s="62"/>
      <c r="G17" s="62"/>
      <c r="H17" s="62">
        <v>7</v>
      </c>
      <c r="I17" s="62"/>
      <c r="J17" s="62">
        <v>5</v>
      </c>
      <c r="K17" s="62">
        <v>2</v>
      </c>
      <c r="L17" s="62"/>
      <c r="M17" s="62">
        <v>6</v>
      </c>
      <c r="N17" s="62" t="s">
        <v>81</v>
      </c>
      <c r="O17" s="62"/>
      <c r="P17" s="62"/>
      <c r="Q17" s="62">
        <v>4</v>
      </c>
      <c r="R17" s="62"/>
      <c r="S17" s="62" t="s">
        <v>81</v>
      </c>
      <c r="T17" s="62"/>
      <c r="U17" s="62"/>
      <c r="V17" s="62">
        <v>5</v>
      </c>
      <c r="W17" s="62"/>
      <c r="X17" s="62"/>
      <c r="Y17" s="62">
        <v>6</v>
      </c>
      <c r="Z17" s="62"/>
      <c r="AA17" s="62">
        <v>7</v>
      </c>
      <c r="AB17" s="62"/>
      <c r="AC17" s="62"/>
      <c r="AD17" s="62">
        <v>5</v>
      </c>
      <c r="AE17" s="62"/>
      <c r="AF17" s="62" t="s">
        <v>81</v>
      </c>
      <c r="AG17" s="62" t="s">
        <v>81</v>
      </c>
      <c r="AH17" s="62" t="s">
        <v>81</v>
      </c>
      <c r="AI17" s="62" t="s">
        <v>81</v>
      </c>
      <c r="AJ17" s="62" t="s">
        <v>81</v>
      </c>
      <c r="AK17" s="62"/>
      <c r="AL17" s="63"/>
      <c r="AM17" s="51">
        <f>ROUND((AVERAGE(C17:AL17)),0)</f>
        <v>5</v>
      </c>
      <c r="AN17" s="68">
        <v>8</v>
      </c>
      <c r="AO17" s="52"/>
    </row>
    <row r="18" spans="1:41" ht="12.75">
      <c r="A18" s="29">
        <f t="shared" si="0"/>
        <v>9</v>
      </c>
      <c r="B18" s="17" t="str">
        <f>'Бел. яз._I'!B18</f>
        <v>Журко Алексей</v>
      </c>
      <c r="C18" s="61"/>
      <c r="D18" s="62">
        <v>3</v>
      </c>
      <c r="E18" s="62"/>
      <c r="F18" s="62" t="s">
        <v>81</v>
      </c>
      <c r="G18" s="62" t="s">
        <v>81</v>
      </c>
      <c r="H18" s="62" t="s">
        <v>81</v>
      </c>
      <c r="I18" s="62"/>
      <c r="J18" s="62"/>
      <c r="K18" s="62">
        <v>5</v>
      </c>
      <c r="L18" s="62"/>
      <c r="M18" s="62">
        <v>3</v>
      </c>
      <c r="N18" s="62"/>
      <c r="O18" s="62" t="s">
        <v>81</v>
      </c>
      <c r="P18" s="62"/>
      <c r="Q18" s="62"/>
      <c r="R18" s="62"/>
      <c r="S18" s="62"/>
      <c r="T18" s="62">
        <v>3</v>
      </c>
      <c r="U18" s="62"/>
      <c r="V18" s="62">
        <v>7</v>
      </c>
      <c r="W18" s="62"/>
      <c r="X18" s="62"/>
      <c r="Y18" s="62">
        <v>4</v>
      </c>
      <c r="Z18" s="62"/>
      <c r="AA18" s="62"/>
      <c r="AB18" s="62">
        <v>4</v>
      </c>
      <c r="AC18" s="62"/>
      <c r="AD18" s="62" t="s">
        <v>81</v>
      </c>
      <c r="AE18" s="62" t="s">
        <v>81</v>
      </c>
      <c r="AF18" s="62" t="s">
        <v>81</v>
      </c>
      <c r="AG18" s="62" t="s">
        <v>81</v>
      </c>
      <c r="AH18" s="62">
        <v>5</v>
      </c>
      <c r="AI18" s="62">
        <v>5</v>
      </c>
      <c r="AJ18" s="62"/>
      <c r="AK18" s="62"/>
      <c r="AL18" s="63"/>
      <c r="AM18" s="51">
        <v>5</v>
      </c>
      <c r="AN18" s="68">
        <v>6</v>
      </c>
      <c r="AO18" s="52"/>
    </row>
    <row r="19" spans="1:41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>
        <v>6</v>
      </c>
      <c r="F19" s="62"/>
      <c r="G19" s="62"/>
      <c r="H19" s="62"/>
      <c r="I19" s="62"/>
      <c r="J19" s="62"/>
      <c r="K19" s="62">
        <v>3</v>
      </c>
      <c r="L19" s="62"/>
      <c r="M19" s="62">
        <v>6</v>
      </c>
      <c r="N19" s="62">
        <v>2</v>
      </c>
      <c r="O19" s="62"/>
      <c r="P19" s="62"/>
      <c r="Q19" s="62">
        <v>2</v>
      </c>
      <c r="R19" s="62"/>
      <c r="S19" s="62"/>
      <c r="T19" s="62">
        <v>2</v>
      </c>
      <c r="U19" s="62"/>
      <c r="V19" s="62">
        <v>5</v>
      </c>
      <c r="W19" s="62"/>
      <c r="X19" s="62"/>
      <c r="Y19" s="62">
        <v>2</v>
      </c>
      <c r="Z19" s="62">
        <v>4</v>
      </c>
      <c r="AA19" s="62"/>
      <c r="AB19" s="62"/>
      <c r="AC19" s="62"/>
      <c r="AD19" s="62">
        <v>5</v>
      </c>
      <c r="AE19" s="62"/>
      <c r="AF19" s="62"/>
      <c r="AG19" s="62"/>
      <c r="AH19" s="62">
        <v>4</v>
      </c>
      <c r="AI19" s="62"/>
      <c r="AJ19" s="62"/>
      <c r="AK19" s="62"/>
      <c r="AL19" s="63"/>
      <c r="AM19" s="51">
        <f>ROUND((AVERAGE(C19:AL19)),0)</f>
        <v>4</v>
      </c>
      <c r="AN19" s="68">
        <v>7</v>
      </c>
      <c r="AO19" s="52"/>
    </row>
    <row r="20" spans="1:41" ht="12.75">
      <c r="A20" s="29">
        <f t="shared" si="0"/>
        <v>11</v>
      </c>
      <c r="B20" s="17" t="str">
        <f>'Бел. яз._I'!B20</f>
        <v>Кодь Тадеуш</v>
      </c>
      <c r="C20" s="61"/>
      <c r="D20" s="62">
        <v>6</v>
      </c>
      <c r="E20" s="62"/>
      <c r="F20" s="62"/>
      <c r="G20" s="62"/>
      <c r="H20" s="62">
        <v>6</v>
      </c>
      <c r="I20" s="62"/>
      <c r="J20" s="62"/>
      <c r="K20" s="62">
        <v>6</v>
      </c>
      <c r="L20" s="62"/>
      <c r="M20" s="62">
        <v>4</v>
      </c>
      <c r="N20" s="62"/>
      <c r="O20" s="62"/>
      <c r="P20" s="62"/>
      <c r="Q20" s="62"/>
      <c r="R20" s="62"/>
      <c r="S20" s="62"/>
      <c r="T20" s="62"/>
      <c r="U20" s="62">
        <v>6</v>
      </c>
      <c r="V20" s="62" t="s">
        <v>81</v>
      </c>
      <c r="W20" s="62"/>
      <c r="X20" s="62"/>
      <c r="Y20" s="62">
        <v>6</v>
      </c>
      <c r="Z20" s="62"/>
      <c r="AA20" s="62"/>
      <c r="AB20" s="62"/>
      <c r="AC20" s="62">
        <v>6</v>
      </c>
      <c r="AD20" s="62">
        <v>5</v>
      </c>
      <c r="AE20" s="62"/>
      <c r="AF20" s="62"/>
      <c r="AG20" s="62"/>
      <c r="AH20" s="62">
        <v>4</v>
      </c>
      <c r="AI20" s="62"/>
      <c r="AJ20" s="62" t="s">
        <v>81</v>
      </c>
      <c r="AK20" s="62"/>
      <c r="AL20" s="63"/>
      <c r="AM20" s="51">
        <v>6</v>
      </c>
      <c r="AN20" s="68">
        <v>9</v>
      </c>
      <c r="AO20" s="52"/>
    </row>
    <row r="21" spans="1:41" ht="12.75">
      <c r="A21" s="29">
        <f t="shared" si="0"/>
        <v>12</v>
      </c>
      <c r="B21" s="17" t="str">
        <f>'Бел. яз._I'!B21</f>
        <v>Крисинель Денис</v>
      </c>
      <c r="C21" s="61"/>
      <c r="D21" s="62"/>
      <c r="E21" s="62"/>
      <c r="F21" s="62"/>
      <c r="G21" s="62"/>
      <c r="H21" s="62"/>
      <c r="I21" s="62">
        <v>5</v>
      </c>
      <c r="J21" s="62"/>
      <c r="K21" s="62">
        <v>4</v>
      </c>
      <c r="L21" s="62"/>
      <c r="M21" s="62">
        <v>3</v>
      </c>
      <c r="N21" s="62"/>
      <c r="O21" s="62"/>
      <c r="P21" s="62"/>
      <c r="Q21" s="62">
        <v>2</v>
      </c>
      <c r="R21" s="62"/>
      <c r="S21" s="62" t="s">
        <v>81</v>
      </c>
      <c r="T21" s="62"/>
      <c r="U21" s="62"/>
      <c r="V21" s="62">
        <v>6</v>
      </c>
      <c r="W21" s="62"/>
      <c r="X21" s="62"/>
      <c r="Y21" s="62">
        <v>4</v>
      </c>
      <c r="Z21" s="62"/>
      <c r="AA21" s="62"/>
      <c r="AB21" s="62"/>
      <c r="AC21" s="62"/>
      <c r="AD21" s="62">
        <v>5</v>
      </c>
      <c r="AE21" s="62">
        <v>3</v>
      </c>
      <c r="AF21" s="62" t="s">
        <v>81</v>
      </c>
      <c r="AG21" s="62" t="s">
        <v>81</v>
      </c>
      <c r="AH21" s="62" t="s">
        <v>81</v>
      </c>
      <c r="AI21" s="62"/>
      <c r="AJ21" s="62"/>
      <c r="AK21" s="62"/>
      <c r="AL21" s="63"/>
      <c r="AM21" s="51">
        <f>ROUND((AVERAGE(C21:AL21)),0)</f>
        <v>4</v>
      </c>
      <c r="AN21" s="68">
        <v>8</v>
      </c>
      <c r="AO21" s="52"/>
    </row>
    <row r="22" spans="1:41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>
        <v>6</v>
      </c>
      <c r="F22" s="62"/>
      <c r="G22" s="62"/>
      <c r="H22" s="62"/>
      <c r="I22" s="62"/>
      <c r="J22" s="62" t="s">
        <v>81</v>
      </c>
      <c r="K22" s="62">
        <v>2</v>
      </c>
      <c r="L22" s="62">
        <v>2</v>
      </c>
      <c r="M22" s="62">
        <v>2</v>
      </c>
      <c r="N22" s="62"/>
      <c r="O22" s="62">
        <v>6</v>
      </c>
      <c r="P22" s="62" t="s">
        <v>81</v>
      </c>
      <c r="Q22" s="62"/>
      <c r="R22" s="62">
        <v>4</v>
      </c>
      <c r="S22" s="62"/>
      <c r="T22" s="62"/>
      <c r="U22" s="62"/>
      <c r="V22" s="62">
        <v>5</v>
      </c>
      <c r="W22" s="62"/>
      <c r="X22" s="62"/>
      <c r="Y22" s="62">
        <v>4</v>
      </c>
      <c r="Z22" s="62">
        <v>6</v>
      </c>
      <c r="AA22" s="62"/>
      <c r="AB22" s="62"/>
      <c r="AC22" s="62">
        <v>6</v>
      </c>
      <c r="AD22" s="62">
        <v>6</v>
      </c>
      <c r="AE22" s="62"/>
      <c r="AF22" s="62" t="s">
        <v>81</v>
      </c>
      <c r="AG22" s="62" t="s">
        <v>81</v>
      </c>
      <c r="AH22" s="62">
        <v>5</v>
      </c>
      <c r="AI22" s="62"/>
      <c r="AJ22" s="62"/>
      <c r="AK22" s="62"/>
      <c r="AL22" s="63"/>
      <c r="AM22" s="51">
        <v>4</v>
      </c>
      <c r="AN22" s="68">
        <v>7</v>
      </c>
      <c r="AO22" s="52"/>
    </row>
    <row r="23" spans="1:41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/>
      <c r="E23" s="62"/>
      <c r="F23" s="62">
        <v>4</v>
      </c>
      <c r="G23" s="62"/>
      <c r="H23" s="62"/>
      <c r="I23" s="62">
        <v>5</v>
      </c>
      <c r="J23" s="62"/>
      <c r="K23" s="62">
        <v>3</v>
      </c>
      <c r="L23" s="62">
        <v>5</v>
      </c>
      <c r="M23" s="62">
        <v>3</v>
      </c>
      <c r="N23" s="62">
        <v>5</v>
      </c>
      <c r="O23" s="62">
        <v>2</v>
      </c>
      <c r="P23" s="62"/>
      <c r="Q23" s="62"/>
      <c r="R23" s="62"/>
      <c r="S23" s="62"/>
      <c r="T23" s="62"/>
      <c r="U23" s="62"/>
      <c r="V23" s="62">
        <v>5</v>
      </c>
      <c r="W23" s="62"/>
      <c r="X23" s="62"/>
      <c r="Y23" s="62">
        <v>3</v>
      </c>
      <c r="Z23" s="62"/>
      <c r="AA23" s="62">
        <v>2</v>
      </c>
      <c r="AB23" s="62">
        <v>4</v>
      </c>
      <c r="AC23" s="62"/>
      <c r="AD23" s="62">
        <v>5</v>
      </c>
      <c r="AE23" s="62"/>
      <c r="AF23" s="62"/>
      <c r="AG23" s="62"/>
      <c r="AH23" s="62">
        <v>4</v>
      </c>
      <c r="AI23" s="62"/>
      <c r="AJ23" s="62"/>
      <c r="AK23" s="62"/>
      <c r="AL23" s="63"/>
      <c r="AM23" s="51">
        <f aca="true" t="shared" si="1" ref="AM23:AM39">ROUND((AVERAGE(C23:AL23)),0)</f>
        <v>4</v>
      </c>
      <c r="AN23" s="68">
        <v>8</v>
      </c>
      <c r="AO23" s="52"/>
    </row>
    <row r="24" spans="1:41" ht="12.75">
      <c r="A24" s="29">
        <f t="shared" si="0"/>
        <v>15</v>
      </c>
      <c r="B24" s="17" t="str">
        <f>'Бел. яз._I'!B24</f>
        <v>Марчук Денис</v>
      </c>
      <c r="C24" s="61"/>
      <c r="D24" s="62">
        <v>7</v>
      </c>
      <c r="E24" s="62"/>
      <c r="F24" s="62"/>
      <c r="G24" s="62"/>
      <c r="H24" s="62"/>
      <c r="I24" s="62">
        <v>7</v>
      </c>
      <c r="J24" s="62">
        <v>2</v>
      </c>
      <c r="K24" s="62">
        <v>2</v>
      </c>
      <c r="L24" s="62"/>
      <c r="M24" s="62">
        <v>7</v>
      </c>
      <c r="N24" s="62"/>
      <c r="O24" s="62"/>
      <c r="P24" s="62"/>
      <c r="Q24" s="62"/>
      <c r="R24" s="62"/>
      <c r="S24" s="62"/>
      <c r="T24" s="62"/>
      <c r="U24" s="62"/>
      <c r="V24" s="62">
        <v>6</v>
      </c>
      <c r="W24" s="62"/>
      <c r="X24" s="62"/>
      <c r="Y24" s="62">
        <v>5</v>
      </c>
      <c r="Z24" s="62"/>
      <c r="AA24" s="62"/>
      <c r="AB24" s="62"/>
      <c r="AC24" s="62"/>
      <c r="AD24" s="62">
        <v>7</v>
      </c>
      <c r="AE24" s="62"/>
      <c r="AF24" s="62"/>
      <c r="AG24" s="62"/>
      <c r="AH24" s="62">
        <v>5</v>
      </c>
      <c r="AI24" s="62"/>
      <c r="AJ24" s="62"/>
      <c r="AK24" s="62"/>
      <c r="AL24" s="63"/>
      <c r="AM24" s="51">
        <f t="shared" si="1"/>
        <v>5</v>
      </c>
      <c r="AN24" s="68">
        <v>7</v>
      </c>
      <c r="AO24" s="52"/>
    </row>
    <row r="25" spans="1:41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>
        <v>5</v>
      </c>
      <c r="F25" s="62"/>
      <c r="G25" s="62"/>
      <c r="H25" s="62">
        <v>5</v>
      </c>
      <c r="I25" s="62"/>
      <c r="J25" s="62"/>
      <c r="K25" s="62">
        <v>3</v>
      </c>
      <c r="L25" s="62">
        <v>5</v>
      </c>
      <c r="M25" s="62">
        <v>3</v>
      </c>
      <c r="N25" s="62">
        <v>5</v>
      </c>
      <c r="O25" s="62"/>
      <c r="P25" s="62"/>
      <c r="Q25" s="62">
        <v>2</v>
      </c>
      <c r="R25" s="62"/>
      <c r="S25" s="62"/>
      <c r="T25" s="62">
        <v>2</v>
      </c>
      <c r="U25" s="62">
        <v>5</v>
      </c>
      <c r="V25" s="62">
        <v>5</v>
      </c>
      <c r="W25" s="62"/>
      <c r="X25" s="62"/>
      <c r="Y25" s="62">
        <v>5</v>
      </c>
      <c r="Z25" s="62"/>
      <c r="AA25" s="62"/>
      <c r="AB25" s="62">
        <v>2</v>
      </c>
      <c r="AC25" s="62"/>
      <c r="AD25" s="62">
        <v>6</v>
      </c>
      <c r="AE25" s="62"/>
      <c r="AF25" s="62"/>
      <c r="AG25" s="62"/>
      <c r="AH25" s="62">
        <v>4</v>
      </c>
      <c r="AI25" s="62"/>
      <c r="AJ25" s="62" t="s">
        <v>81</v>
      </c>
      <c r="AK25" s="62"/>
      <c r="AL25" s="63"/>
      <c r="AM25" s="51">
        <f t="shared" si="1"/>
        <v>4</v>
      </c>
      <c r="AN25" s="68">
        <v>8</v>
      </c>
      <c r="AO25" s="52"/>
    </row>
    <row r="26" spans="1:41" ht="12.75">
      <c r="A26" s="29">
        <f t="shared" si="0"/>
        <v>17</v>
      </c>
      <c r="B26" s="17" t="str">
        <f>'Бел. яз._I'!B26</f>
        <v>Минаковский Денис</v>
      </c>
      <c r="C26" s="61"/>
      <c r="D26" s="62"/>
      <c r="E26" s="62"/>
      <c r="F26" s="62"/>
      <c r="G26" s="62">
        <v>3</v>
      </c>
      <c r="H26" s="62">
        <v>5</v>
      </c>
      <c r="I26" s="62"/>
      <c r="J26" s="62"/>
      <c r="K26" s="62">
        <v>3</v>
      </c>
      <c r="L26" s="62">
        <v>5</v>
      </c>
      <c r="M26" s="62">
        <v>8</v>
      </c>
      <c r="N26" s="62"/>
      <c r="O26" s="62"/>
      <c r="P26" s="62">
        <v>4</v>
      </c>
      <c r="Q26" s="62"/>
      <c r="R26" s="62"/>
      <c r="S26" s="62"/>
      <c r="T26" s="62"/>
      <c r="U26" s="62"/>
      <c r="V26" s="62">
        <v>4</v>
      </c>
      <c r="W26" s="62"/>
      <c r="X26" s="62"/>
      <c r="Y26" s="62">
        <v>5</v>
      </c>
      <c r="Z26" s="62"/>
      <c r="AA26" s="62"/>
      <c r="AB26" s="62"/>
      <c r="AC26" s="62">
        <v>3</v>
      </c>
      <c r="AD26" s="62">
        <v>5</v>
      </c>
      <c r="AE26" s="62"/>
      <c r="AF26" s="62"/>
      <c r="AG26" s="62" t="s">
        <v>81</v>
      </c>
      <c r="AH26" s="62" t="s">
        <v>81</v>
      </c>
      <c r="AI26" s="62"/>
      <c r="AJ26" s="62" t="s">
        <v>81</v>
      </c>
      <c r="AK26" s="62"/>
      <c r="AL26" s="63"/>
      <c r="AM26" s="51">
        <f t="shared" si="1"/>
        <v>5</v>
      </c>
      <c r="AN26" s="68">
        <v>5</v>
      </c>
      <c r="AO26" s="52"/>
    </row>
    <row r="27" spans="1:41" ht="12.75">
      <c r="A27" s="29">
        <f t="shared" si="0"/>
        <v>18</v>
      </c>
      <c r="B27" s="17" t="str">
        <f>'Бел. яз._I'!B27</f>
        <v>Мисевич Олег</v>
      </c>
      <c r="C27" s="61"/>
      <c r="D27" s="62"/>
      <c r="E27" s="62"/>
      <c r="F27" s="62">
        <v>6</v>
      </c>
      <c r="G27" s="62"/>
      <c r="H27" s="62"/>
      <c r="I27" s="62"/>
      <c r="J27" s="62"/>
      <c r="K27" s="62">
        <v>4</v>
      </c>
      <c r="L27" s="62"/>
      <c r="M27" s="62">
        <v>4</v>
      </c>
      <c r="N27" s="62">
        <v>4</v>
      </c>
      <c r="O27" s="62"/>
      <c r="P27" s="62">
        <v>7</v>
      </c>
      <c r="Q27" s="62"/>
      <c r="R27" s="62"/>
      <c r="S27" s="62">
        <v>7</v>
      </c>
      <c r="T27" s="62"/>
      <c r="U27" s="62"/>
      <c r="V27" s="62">
        <v>7</v>
      </c>
      <c r="W27" s="62"/>
      <c r="X27" s="62"/>
      <c r="Y27" s="62">
        <v>6</v>
      </c>
      <c r="Z27" s="62"/>
      <c r="AA27" s="62">
        <v>6</v>
      </c>
      <c r="AB27" s="62"/>
      <c r="AC27" s="62"/>
      <c r="AD27" s="62">
        <v>7</v>
      </c>
      <c r="AE27" s="62"/>
      <c r="AF27" s="62"/>
      <c r="AG27" s="62"/>
      <c r="AH27" s="62">
        <v>7</v>
      </c>
      <c r="AI27" s="62">
        <v>7</v>
      </c>
      <c r="AJ27" s="62" t="s">
        <v>81</v>
      </c>
      <c r="AK27" s="62"/>
      <c r="AL27" s="63"/>
      <c r="AM27" s="51">
        <f t="shared" si="1"/>
        <v>6</v>
      </c>
      <c r="AN27" s="68">
        <v>9</v>
      </c>
      <c r="AO27" s="52"/>
    </row>
    <row r="28" spans="1:41" ht="12.75">
      <c r="A28" s="29">
        <f t="shared" si="0"/>
        <v>19</v>
      </c>
      <c r="B28" s="17" t="str">
        <f>'Бел. яз._I'!B28</f>
        <v>Петрович Игорь</v>
      </c>
      <c r="C28" s="61"/>
      <c r="D28" s="62"/>
      <c r="E28" s="62">
        <v>8</v>
      </c>
      <c r="F28" s="62"/>
      <c r="G28" s="62"/>
      <c r="H28" s="62"/>
      <c r="I28" s="62"/>
      <c r="J28" s="62"/>
      <c r="K28" s="62">
        <v>7</v>
      </c>
      <c r="L28" s="62"/>
      <c r="M28" s="62">
        <v>5</v>
      </c>
      <c r="N28" s="62">
        <v>7</v>
      </c>
      <c r="O28" s="62"/>
      <c r="P28" s="62"/>
      <c r="Q28" s="62"/>
      <c r="R28" s="62"/>
      <c r="S28" s="62"/>
      <c r="T28" s="62"/>
      <c r="U28" s="62"/>
      <c r="V28" s="62">
        <v>6</v>
      </c>
      <c r="W28" s="62"/>
      <c r="X28" s="62"/>
      <c r="Y28" s="62">
        <v>8</v>
      </c>
      <c r="Z28" s="62"/>
      <c r="AA28" s="62">
        <v>7</v>
      </c>
      <c r="AB28" s="62"/>
      <c r="AC28" s="62"/>
      <c r="AD28" s="62">
        <v>7</v>
      </c>
      <c r="AE28" s="62"/>
      <c r="AF28" s="62"/>
      <c r="AG28" s="62"/>
      <c r="AH28" s="62">
        <v>7</v>
      </c>
      <c r="AI28" s="62">
        <v>9</v>
      </c>
      <c r="AJ28" s="62"/>
      <c r="AK28" s="62"/>
      <c r="AL28" s="63"/>
      <c r="AM28" s="51">
        <f t="shared" si="1"/>
        <v>7</v>
      </c>
      <c r="AN28" s="68">
        <v>9</v>
      </c>
      <c r="AO28" s="52"/>
    </row>
    <row r="29" spans="1:41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/>
      <c r="E29" s="62"/>
      <c r="F29" s="62"/>
      <c r="G29" s="62" t="s">
        <v>81</v>
      </c>
      <c r="H29" s="62"/>
      <c r="I29" s="62">
        <v>6</v>
      </c>
      <c r="J29" s="62"/>
      <c r="K29" s="62">
        <v>4</v>
      </c>
      <c r="L29" s="62"/>
      <c r="M29" s="62">
        <v>4</v>
      </c>
      <c r="N29" s="62"/>
      <c r="O29" s="62"/>
      <c r="P29" s="62"/>
      <c r="Q29" s="62" t="s">
        <v>81</v>
      </c>
      <c r="R29" s="62" t="s">
        <v>81</v>
      </c>
      <c r="S29" s="62"/>
      <c r="T29" s="62"/>
      <c r="U29" s="62"/>
      <c r="V29" s="62">
        <v>6</v>
      </c>
      <c r="W29" s="62"/>
      <c r="X29" s="62"/>
      <c r="Y29" s="62">
        <v>4</v>
      </c>
      <c r="Z29" s="62"/>
      <c r="AA29" s="62"/>
      <c r="AB29" s="62"/>
      <c r="AC29" s="62">
        <v>2</v>
      </c>
      <c r="AD29" s="62">
        <v>4</v>
      </c>
      <c r="AE29" s="62"/>
      <c r="AF29" s="62"/>
      <c r="AG29" s="62"/>
      <c r="AH29" s="62" t="s">
        <v>81</v>
      </c>
      <c r="AI29" s="62" t="s">
        <v>81</v>
      </c>
      <c r="AJ29" s="62" t="s">
        <v>81</v>
      </c>
      <c r="AK29" s="62"/>
      <c r="AL29" s="63"/>
      <c r="AM29" s="51">
        <f t="shared" si="1"/>
        <v>4</v>
      </c>
      <c r="AN29" s="68">
        <v>6</v>
      </c>
      <c r="AO29" s="52"/>
    </row>
    <row r="30" spans="1:41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/>
      <c r="F30" s="62"/>
      <c r="G30" s="62">
        <v>3</v>
      </c>
      <c r="H30" s="62">
        <v>5</v>
      </c>
      <c r="I30" s="62"/>
      <c r="J30" s="62"/>
      <c r="K30" s="62">
        <v>4</v>
      </c>
      <c r="L30" s="62"/>
      <c r="M30" s="62">
        <v>3</v>
      </c>
      <c r="N30" s="62"/>
      <c r="O30" s="62" t="s">
        <v>81</v>
      </c>
      <c r="P30" s="62"/>
      <c r="Q30" s="62" t="s">
        <v>81</v>
      </c>
      <c r="R30" s="62"/>
      <c r="S30" s="62">
        <v>6</v>
      </c>
      <c r="T30" s="62"/>
      <c r="U30" s="62"/>
      <c r="V30" s="62">
        <v>2</v>
      </c>
      <c r="W30" s="62"/>
      <c r="X30" s="62"/>
      <c r="Y30" s="62">
        <v>5</v>
      </c>
      <c r="Z30" s="62"/>
      <c r="AA30" s="62" t="s">
        <v>81</v>
      </c>
      <c r="AB30" s="62" t="s">
        <v>81</v>
      </c>
      <c r="AC30" s="62"/>
      <c r="AD30" s="62">
        <v>4</v>
      </c>
      <c r="AE30" s="62"/>
      <c r="AF30" s="62"/>
      <c r="AG30" s="62"/>
      <c r="AH30" s="62">
        <v>4</v>
      </c>
      <c r="AI30" s="62"/>
      <c r="AJ30" s="62"/>
      <c r="AK30" s="62"/>
      <c r="AL30" s="63"/>
      <c r="AM30" s="51">
        <f t="shared" si="1"/>
        <v>4</v>
      </c>
      <c r="AN30" s="68">
        <v>6</v>
      </c>
      <c r="AO30" s="52"/>
    </row>
    <row r="31" spans="1:41" ht="12.75">
      <c r="A31" s="29">
        <f t="shared" si="0"/>
        <v>22</v>
      </c>
      <c r="B31" s="17" t="str">
        <f>'Бел. яз._I'!B31</f>
        <v>Сивко Алексей</v>
      </c>
      <c r="C31" s="61"/>
      <c r="D31" s="62"/>
      <c r="E31" s="62">
        <v>5</v>
      </c>
      <c r="F31" s="62"/>
      <c r="G31" s="62">
        <v>6</v>
      </c>
      <c r="H31" s="62"/>
      <c r="I31" s="62"/>
      <c r="J31" s="62"/>
      <c r="K31" s="62">
        <v>4</v>
      </c>
      <c r="L31" s="62"/>
      <c r="M31" s="62">
        <v>6</v>
      </c>
      <c r="N31" s="62"/>
      <c r="O31" s="62"/>
      <c r="P31" s="62"/>
      <c r="Q31" s="62"/>
      <c r="R31" s="62"/>
      <c r="S31" s="62"/>
      <c r="T31" s="62"/>
      <c r="U31" s="62"/>
      <c r="V31" s="62">
        <v>5</v>
      </c>
      <c r="W31" s="62"/>
      <c r="X31" s="62"/>
      <c r="Y31" s="62">
        <v>4</v>
      </c>
      <c r="Z31" s="62"/>
      <c r="AA31" s="62"/>
      <c r="AB31" s="62"/>
      <c r="AC31" s="62">
        <v>3</v>
      </c>
      <c r="AD31" s="62">
        <v>5</v>
      </c>
      <c r="AE31" s="62"/>
      <c r="AF31" s="62"/>
      <c r="AG31" s="62"/>
      <c r="AH31" s="62">
        <v>4</v>
      </c>
      <c r="AI31" s="62"/>
      <c r="AJ31" s="62"/>
      <c r="AK31" s="62"/>
      <c r="AL31" s="63"/>
      <c r="AM31" s="51">
        <f t="shared" si="1"/>
        <v>5</v>
      </c>
      <c r="AN31" s="68">
        <v>8</v>
      </c>
      <c r="AO31" s="52"/>
    </row>
    <row r="32" spans="1:41" ht="12.75">
      <c r="A32" s="29">
        <f t="shared" si="0"/>
        <v>23</v>
      </c>
      <c r="B32" s="17" t="str">
        <f>'Бел. яз._I'!B32</f>
        <v>Тананушко Денис</v>
      </c>
      <c r="C32" s="61"/>
      <c r="D32" s="62">
        <v>7</v>
      </c>
      <c r="E32" s="62"/>
      <c r="F32" s="62"/>
      <c r="G32" s="62"/>
      <c r="H32" s="62"/>
      <c r="I32" s="62"/>
      <c r="J32" s="62">
        <v>2</v>
      </c>
      <c r="K32" s="62">
        <v>2</v>
      </c>
      <c r="L32" s="62"/>
      <c r="M32" s="62">
        <v>4</v>
      </c>
      <c r="N32" s="62"/>
      <c r="O32" s="62">
        <v>4</v>
      </c>
      <c r="P32" s="62"/>
      <c r="Q32" s="62"/>
      <c r="R32" s="62"/>
      <c r="S32" s="62"/>
      <c r="T32" s="62"/>
      <c r="U32" s="62"/>
      <c r="V32" s="62">
        <v>7</v>
      </c>
      <c r="W32" s="62"/>
      <c r="X32" s="62"/>
      <c r="Y32" s="62">
        <v>4</v>
      </c>
      <c r="Z32" s="62"/>
      <c r="AA32" s="62">
        <v>4</v>
      </c>
      <c r="AB32" s="62"/>
      <c r="AC32" s="62"/>
      <c r="AD32" s="62">
        <v>2</v>
      </c>
      <c r="AE32" s="62"/>
      <c r="AF32" s="62"/>
      <c r="AG32" s="62"/>
      <c r="AH32" s="62">
        <v>4</v>
      </c>
      <c r="AI32" s="62"/>
      <c r="AJ32" s="62"/>
      <c r="AK32" s="62"/>
      <c r="AL32" s="63"/>
      <c r="AM32" s="51">
        <f t="shared" si="1"/>
        <v>4</v>
      </c>
      <c r="AN32" s="68">
        <v>4</v>
      </c>
      <c r="AO32" s="52"/>
    </row>
    <row r="33" spans="1:41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/>
      <c r="F33" s="62">
        <v>5</v>
      </c>
      <c r="G33" s="62"/>
      <c r="H33" s="62"/>
      <c r="I33" s="62"/>
      <c r="J33" s="62"/>
      <c r="K33" s="62">
        <v>2</v>
      </c>
      <c r="L33" s="62">
        <v>2</v>
      </c>
      <c r="M33" s="62">
        <v>6</v>
      </c>
      <c r="N33" s="62"/>
      <c r="O33" s="62">
        <v>3</v>
      </c>
      <c r="P33" s="62"/>
      <c r="Q33" s="62">
        <v>5</v>
      </c>
      <c r="R33" s="62"/>
      <c r="S33" s="62"/>
      <c r="T33" s="62"/>
      <c r="U33" s="62"/>
      <c r="V33" s="62">
        <v>7</v>
      </c>
      <c r="W33" s="62"/>
      <c r="X33" s="62"/>
      <c r="Y33" s="62">
        <v>4</v>
      </c>
      <c r="Z33" s="62">
        <v>6</v>
      </c>
      <c r="AA33" s="62"/>
      <c r="AB33" s="62"/>
      <c r="AC33" s="62"/>
      <c r="AD33" s="62">
        <v>5</v>
      </c>
      <c r="AE33" s="62"/>
      <c r="AF33" s="62"/>
      <c r="AG33" s="62"/>
      <c r="AH33" s="62">
        <v>4</v>
      </c>
      <c r="AI33" s="62"/>
      <c r="AJ33" s="62" t="s">
        <v>81</v>
      </c>
      <c r="AK33" s="62"/>
      <c r="AL33" s="63"/>
      <c r="AM33" s="51">
        <f t="shared" si="1"/>
        <v>4</v>
      </c>
      <c r="AN33" s="68">
        <v>8</v>
      </c>
      <c r="AO33" s="52"/>
    </row>
    <row r="34" spans="1:41" ht="12.75">
      <c r="A34" s="29">
        <f t="shared" si="0"/>
        <v>25</v>
      </c>
      <c r="B34" s="17" t="str">
        <f>'Бел. яз._I'!B34</f>
        <v>Ткачук Виктор</v>
      </c>
      <c r="C34" s="61"/>
      <c r="D34" s="62">
        <v>4</v>
      </c>
      <c r="E34" s="62"/>
      <c r="F34" s="62"/>
      <c r="G34" s="62">
        <v>5</v>
      </c>
      <c r="H34" s="62"/>
      <c r="I34" s="62"/>
      <c r="J34" s="62"/>
      <c r="K34" s="62">
        <v>2</v>
      </c>
      <c r="L34" s="62"/>
      <c r="M34" s="62">
        <v>3</v>
      </c>
      <c r="N34" s="62"/>
      <c r="O34" s="62"/>
      <c r="P34" s="62">
        <v>5</v>
      </c>
      <c r="Q34" s="62"/>
      <c r="R34" s="62"/>
      <c r="S34" s="62"/>
      <c r="T34" s="62">
        <v>3</v>
      </c>
      <c r="U34" s="62"/>
      <c r="V34" s="62">
        <v>5</v>
      </c>
      <c r="W34" s="62"/>
      <c r="X34" s="62"/>
      <c r="Y34" s="62">
        <v>4</v>
      </c>
      <c r="Z34" s="62"/>
      <c r="AA34" s="62">
        <v>5</v>
      </c>
      <c r="AB34" s="62" t="s">
        <v>81</v>
      </c>
      <c r="AC34" s="62"/>
      <c r="AD34" s="62">
        <v>2</v>
      </c>
      <c r="AE34" s="62"/>
      <c r="AF34" s="62"/>
      <c r="AG34" s="62"/>
      <c r="AH34" s="62">
        <v>4</v>
      </c>
      <c r="AI34" s="62"/>
      <c r="AJ34" s="62"/>
      <c r="AK34" s="62"/>
      <c r="AL34" s="63"/>
      <c r="AM34" s="51">
        <f t="shared" si="1"/>
        <v>4</v>
      </c>
      <c r="AN34" s="68">
        <v>4</v>
      </c>
      <c r="AO34" s="52"/>
    </row>
    <row r="35" spans="1:41" ht="12.75">
      <c r="A35" s="29">
        <f t="shared" si="0"/>
        <v>26</v>
      </c>
      <c r="B35" s="17" t="str">
        <f>'Бел. яз._I'!B35</f>
        <v>Урбанович Олег</v>
      </c>
      <c r="C35" s="61"/>
      <c r="D35" s="62">
        <v>6</v>
      </c>
      <c r="E35" s="62"/>
      <c r="F35" s="62">
        <v>3</v>
      </c>
      <c r="G35" s="62"/>
      <c r="H35" s="62"/>
      <c r="I35" s="62">
        <v>4</v>
      </c>
      <c r="J35" s="62"/>
      <c r="K35" s="62">
        <v>3</v>
      </c>
      <c r="L35" s="62">
        <v>5</v>
      </c>
      <c r="M35" s="62">
        <v>2</v>
      </c>
      <c r="N35" s="62"/>
      <c r="O35" s="62">
        <v>3</v>
      </c>
      <c r="P35" s="62"/>
      <c r="Q35" s="62"/>
      <c r="R35" s="62"/>
      <c r="S35" s="62" t="s">
        <v>81</v>
      </c>
      <c r="T35" s="62"/>
      <c r="U35" s="62"/>
      <c r="V35" s="62">
        <v>7</v>
      </c>
      <c r="W35" s="62"/>
      <c r="X35" s="62"/>
      <c r="Y35" s="62">
        <v>4</v>
      </c>
      <c r="Z35" s="62"/>
      <c r="AA35" s="62"/>
      <c r="AB35" s="62"/>
      <c r="AC35" s="62"/>
      <c r="AD35" s="62">
        <v>2</v>
      </c>
      <c r="AE35" s="62">
        <v>4</v>
      </c>
      <c r="AF35" s="62"/>
      <c r="AG35" s="62"/>
      <c r="AH35" s="62">
        <v>5</v>
      </c>
      <c r="AI35" s="62"/>
      <c r="AJ35" s="62" t="s">
        <v>81</v>
      </c>
      <c r="AK35" s="62"/>
      <c r="AL35" s="63"/>
      <c r="AM35" s="51">
        <f t="shared" si="1"/>
        <v>4</v>
      </c>
      <c r="AN35" s="68">
        <v>6</v>
      </c>
      <c r="AO35" s="52"/>
    </row>
    <row r="36" spans="1:41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>
        <v>7</v>
      </c>
      <c r="F36" s="62"/>
      <c r="G36" s="62"/>
      <c r="H36" s="62"/>
      <c r="I36" s="62">
        <v>6</v>
      </c>
      <c r="J36" s="62"/>
      <c r="K36" s="62">
        <v>5</v>
      </c>
      <c r="L36" s="62"/>
      <c r="M36" s="62">
        <v>7</v>
      </c>
      <c r="N36" s="62"/>
      <c r="O36" s="62"/>
      <c r="P36" s="62"/>
      <c r="Q36" s="62"/>
      <c r="R36" s="62"/>
      <c r="S36" s="62"/>
      <c r="T36" s="62"/>
      <c r="U36" s="62"/>
      <c r="V36" s="62">
        <v>4</v>
      </c>
      <c r="W36" s="62"/>
      <c r="X36" s="62"/>
      <c r="Y36" s="62">
        <v>3</v>
      </c>
      <c r="Z36" s="62">
        <v>2</v>
      </c>
      <c r="AA36" s="62"/>
      <c r="AB36" s="62"/>
      <c r="AC36" s="62">
        <v>5</v>
      </c>
      <c r="AD36" s="62">
        <v>6</v>
      </c>
      <c r="AE36" s="62"/>
      <c r="AF36" s="62"/>
      <c r="AG36" s="62"/>
      <c r="AH36" s="62">
        <v>6</v>
      </c>
      <c r="AI36" s="62"/>
      <c r="AJ36" s="62"/>
      <c r="AK36" s="62"/>
      <c r="AL36" s="63"/>
      <c r="AM36" s="51">
        <f t="shared" si="1"/>
        <v>5</v>
      </c>
      <c r="AN36" s="68">
        <v>7</v>
      </c>
      <c r="AO36" s="52"/>
    </row>
    <row r="37" spans="1:41" ht="12.75">
      <c r="A37" s="29">
        <f t="shared" si="0"/>
        <v>28</v>
      </c>
      <c r="B37" s="17" t="str">
        <f>'Бел. яз._I'!B37</f>
        <v>Фолитарчик Павел</v>
      </c>
      <c r="C37" s="61"/>
      <c r="D37" s="62">
        <v>5</v>
      </c>
      <c r="E37" s="62"/>
      <c r="F37" s="62"/>
      <c r="G37" s="62"/>
      <c r="H37" s="62">
        <v>3</v>
      </c>
      <c r="I37" s="62"/>
      <c r="J37" s="62"/>
      <c r="K37" s="62">
        <v>5</v>
      </c>
      <c r="L37" s="62"/>
      <c r="M37" s="62">
        <v>7</v>
      </c>
      <c r="N37" s="62"/>
      <c r="O37" s="62"/>
      <c r="P37" s="62"/>
      <c r="Q37" s="62"/>
      <c r="R37" s="62"/>
      <c r="S37" s="62"/>
      <c r="T37" s="62"/>
      <c r="U37" s="62"/>
      <c r="V37" s="62">
        <v>4</v>
      </c>
      <c r="W37" s="62"/>
      <c r="X37" s="62"/>
      <c r="Y37" s="62">
        <v>5</v>
      </c>
      <c r="Z37" s="62"/>
      <c r="AA37" s="62"/>
      <c r="AB37" s="62"/>
      <c r="AC37" s="62"/>
      <c r="AD37" s="62">
        <v>2</v>
      </c>
      <c r="AE37" s="62"/>
      <c r="AF37" s="62"/>
      <c r="AG37" s="62"/>
      <c r="AH37" s="62">
        <v>6</v>
      </c>
      <c r="AI37" s="62"/>
      <c r="AJ37" s="62"/>
      <c r="AK37" s="62"/>
      <c r="AL37" s="63"/>
      <c r="AM37" s="29">
        <f t="shared" si="1"/>
        <v>5</v>
      </c>
      <c r="AN37" s="142">
        <v>5</v>
      </c>
      <c r="AO37" s="52"/>
    </row>
    <row r="38" spans="1:41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/>
      <c r="F38" s="62"/>
      <c r="G38" s="62">
        <v>6</v>
      </c>
      <c r="H38" s="62"/>
      <c r="I38" s="62" t="s">
        <v>81</v>
      </c>
      <c r="J38" s="62"/>
      <c r="K38" s="62">
        <v>7</v>
      </c>
      <c r="L38" s="62">
        <v>3</v>
      </c>
      <c r="M38" s="62">
        <v>7</v>
      </c>
      <c r="N38" s="62"/>
      <c r="O38" s="62">
        <v>2</v>
      </c>
      <c r="P38" s="62"/>
      <c r="Q38" s="62">
        <v>6</v>
      </c>
      <c r="R38" s="62"/>
      <c r="S38" s="62"/>
      <c r="T38" s="62"/>
      <c r="U38" s="62"/>
      <c r="V38" s="62">
        <v>5</v>
      </c>
      <c r="W38" s="62"/>
      <c r="X38" s="62"/>
      <c r="Y38" s="62">
        <v>4</v>
      </c>
      <c r="Z38" s="62"/>
      <c r="AA38" s="62"/>
      <c r="AB38" s="62"/>
      <c r="AC38" s="62">
        <v>6</v>
      </c>
      <c r="AD38" s="62">
        <v>5</v>
      </c>
      <c r="AE38" s="62"/>
      <c r="AF38" s="62"/>
      <c r="AG38" s="62">
        <v>4</v>
      </c>
      <c r="AH38" s="62">
        <v>4</v>
      </c>
      <c r="AI38" s="62"/>
      <c r="AJ38" s="62" t="s">
        <v>81</v>
      </c>
      <c r="AK38" s="62"/>
      <c r="AL38" s="63"/>
      <c r="AM38" s="29">
        <f t="shared" si="1"/>
        <v>5</v>
      </c>
      <c r="AN38" s="68">
        <v>7</v>
      </c>
      <c r="AO38" s="52"/>
    </row>
    <row r="39" spans="1:41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>
        <v>4</v>
      </c>
      <c r="F39" s="65"/>
      <c r="G39" s="65"/>
      <c r="H39" s="65"/>
      <c r="I39" s="65">
        <v>6</v>
      </c>
      <c r="J39" s="65"/>
      <c r="K39" s="65">
        <v>7</v>
      </c>
      <c r="L39" s="65"/>
      <c r="M39" s="65">
        <v>6</v>
      </c>
      <c r="N39" s="65"/>
      <c r="O39" s="65"/>
      <c r="P39" s="65"/>
      <c r="Q39" s="65"/>
      <c r="R39" s="65"/>
      <c r="S39" s="65"/>
      <c r="T39" s="65"/>
      <c r="U39" s="65"/>
      <c r="V39" s="65">
        <v>6</v>
      </c>
      <c r="W39" s="65"/>
      <c r="X39" s="65"/>
      <c r="Y39" s="65">
        <v>7</v>
      </c>
      <c r="Z39" s="65"/>
      <c r="AA39" s="65"/>
      <c r="AB39" s="65"/>
      <c r="AC39" s="65"/>
      <c r="AD39" s="65">
        <v>8</v>
      </c>
      <c r="AE39" s="65"/>
      <c r="AF39" s="65"/>
      <c r="AG39" s="65"/>
      <c r="AH39" s="65">
        <v>4</v>
      </c>
      <c r="AI39" s="65"/>
      <c r="AJ39" s="65"/>
      <c r="AK39" s="65"/>
      <c r="AL39" s="66"/>
      <c r="AM39" s="30">
        <f t="shared" si="1"/>
        <v>6</v>
      </c>
      <c r="AN39" s="69">
        <v>9</v>
      </c>
      <c r="AO39" s="52"/>
    </row>
  </sheetData>
  <mergeCells count="5">
    <mergeCell ref="AO7:AO8"/>
    <mergeCell ref="C7:AL7"/>
    <mergeCell ref="A7:A8"/>
    <mergeCell ref="B7:B8"/>
    <mergeCell ref="AM7:AN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2:AC39"/>
  <sheetViews>
    <sheetView zoomScale="75" zoomScaleNormal="75" workbookViewId="0" topLeftCell="A1">
      <pane ySplit="2790" topLeftCell="BM28" activePane="bottomLeft" state="split"/>
      <selection pane="topLeft" activeCell="G10" sqref="G10"/>
      <selection pane="bottomLeft" activeCell="B10" sqref="B10:B39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20" width="3.375" style="0" customWidth="1"/>
    <col min="21" max="21" width="12.125" style="0" customWidth="1"/>
  </cols>
  <sheetData>
    <row r="2" spans="2:6" ht="15.75">
      <c r="B2" s="1"/>
      <c r="D2" s="10" t="s">
        <v>7</v>
      </c>
      <c r="E2" s="86" t="s">
        <v>50</v>
      </c>
      <c r="F2" s="55"/>
    </row>
    <row r="3" spans="2:6" ht="15.75">
      <c r="B3" s="1"/>
      <c r="D3" s="10" t="s">
        <v>8</v>
      </c>
      <c r="E3" s="57">
        <v>36</v>
      </c>
      <c r="F3" s="55"/>
    </row>
    <row r="4" spans="2:6" ht="15.75">
      <c r="B4" s="1"/>
      <c r="D4" s="10" t="s">
        <v>9</v>
      </c>
      <c r="E4" s="131">
        <f>COUNTA(C8:T8)*2</f>
        <v>34</v>
      </c>
      <c r="F4" s="55"/>
    </row>
    <row r="5" spans="4:6" ht="15.75">
      <c r="D5" s="10" t="s">
        <v>10</v>
      </c>
      <c r="E5" s="54" t="s">
        <v>128</v>
      </c>
      <c r="F5" s="55"/>
    </row>
    <row r="6" ht="13.5" thickBot="1"/>
    <row r="7" spans="1:21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10"/>
      <c r="U7" s="199" t="s">
        <v>46</v>
      </c>
    </row>
    <row r="8" spans="1:29" ht="33" customHeight="1" thickBot="1">
      <c r="A8" s="211"/>
      <c r="B8" s="212"/>
      <c r="C8" s="124">
        <v>37865</v>
      </c>
      <c r="D8" s="125">
        <v>37872</v>
      </c>
      <c r="E8" s="125">
        <v>37886</v>
      </c>
      <c r="F8" s="125">
        <v>37893</v>
      </c>
      <c r="G8" s="125">
        <v>37900</v>
      </c>
      <c r="H8" s="125">
        <v>37907</v>
      </c>
      <c r="I8" s="125">
        <v>37914</v>
      </c>
      <c r="J8" s="125">
        <v>37921</v>
      </c>
      <c r="K8" s="125">
        <v>37928</v>
      </c>
      <c r="L8" s="125">
        <v>37935</v>
      </c>
      <c r="M8" s="125">
        <v>37942</v>
      </c>
      <c r="N8" s="125">
        <v>37949</v>
      </c>
      <c r="O8" s="125">
        <v>37956</v>
      </c>
      <c r="P8" s="125">
        <v>37963</v>
      </c>
      <c r="Q8" s="125">
        <v>37971</v>
      </c>
      <c r="R8" s="125">
        <v>37973</v>
      </c>
      <c r="S8" s="125">
        <v>37975</v>
      </c>
      <c r="T8" s="130"/>
      <c r="U8" s="213"/>
      <c r="V8" s="3"/>
      <c r="W8" s="3"/>
      <c r="X8" s="3"/>
      <c r="Y8" s="3"/>
      <c r="Z8" s="3"/>
      <c r="AA8" s="3"/>
      <c r="AB8" s="3"/>
      <c r="AC8" s="3"/>
    </row>
    <row r="9" spans="1:23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 t="s">
        <v>129</v>
      </c>
      <c r="I9" s="99" t="s">
        <v>74</v>
      </c>
      <c r="J9" s="99"/>
      <c r="K9" s="99"/>
      <c r="L9" s="99" t="s">
        <v>130</v>
      </c>
      <c r="M9" s="99"/>
      <c r="N9" s="99" t="s">
        <v>131</v>
      </c>
      <c r="O9" s="99" t="s">
        <v>110</v>
      </c>
      <c r="P9" s="99"/>
      <c r="Q9" s="100" t="s">
        <v>132</v>
      </c>
      <c r="R9" s="99" t="s">
        <v>133</v>
      </c>
      <c r="S9" s="99" t="s">
        <v>75</v>
      </c>
      <c r="T9" s="101"/>
      <c r="U9" s="97"/>
      <c r="V9" s="105"/>
      <c r="W9" s="106"/>
    </row>
    <row r="10" spans="1:21" ht="12.75">
      <c r="A10" s="28">
        <v>1</v>
      </c>
      <c r="B10" s="17" t="str">
        <f>'Бел. яз._I'!B10</f>
        <v>Бальцевич Александр</v>
      </c>
      <c r="C10" s="58"/>
      <c r="D10" s="59"/>
      <c r="E10" s="59">
        <v>6</v>
      </c>
      <c r="F10" s="59"/>
      <c r="G10" s="59">
        <v>5</v>
      </c>
      <c r="H10" s="59">
        <v>5</v>
      </c>
      <c r="I10" s="59">
        <v>1</v>
      </c>
      <c r="J10" s="59">
        <v>4</v>
      </c>
      <c r="K10" s="59"/>
      <c r="L10" s="59">
        <v>6</v>
      </c>
      <c r="M10" s="59"/>
      <c r="N10" s="59">
        <v>7</v>
      </c>
      <c r="O10" s="59">
        <v>4</v>
      </c>
      <c r="P10" s="59"/>
      <c r="Q10" s="59">
        <v>4</v>
      </c>
      <c r="R10" s="59" t="s">
        <v>81</v>
      </c>
      <c r="S10" s="59">
        <v>7</v>
      </c>
      <c r="T10" s="60"/>
      <c r="U10" s="14">
        <f>ROUND((AVERAGE(C10:T10)),0)</f>
        <v>5</v>
      </c>
    </row>
    <row r="11" spans="1:21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>
        <v>3</v>
      </c>
      <c r="F11" s="62"/>
      <c r="G11" s="62">
        <v>6</v>
      </c>
      <c r="H11" s="62">
        <v>2</v>
      </c>
      <c r="I11" s="62">
        <v>4</v>
      </c>
      <c r="J11" s="62">
        <v>3</v>
      </c>
      <c r="K11" s="62"/>
      <c r="L11" s="62">
        <v>6</v>
      </c>
      <c r="M11" s="62"/>
      <c r="N11" s="62">
        <v>3</v>
      </c>
      <c r="O11" s="62">
        <v>5</v>
      </c>
      <c r="P11" s="62"/>
      <c r="Q11" s="62">
        <v>5</v>
      </c>
      <c r="R11" s="62">
        <v>5</v>
      </c>
      <c r="S11" s="62">
        <v>7</v>
      </c>
      <c r="T11" s="63"/>
      <c r="U11" s="15">
        <v>5</v>
      </c>
    </row>
    <row r="12" spans="1:21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/>
      <c r="F12" s="62"/>
      <c r="G12" s="62">
        <v>3</v>
      </c>
      <c r="H12" s="62">
        <v>3</v>
      </c>
      <c r="I12" s="62">
        <v>1</v>
      </c>
      <c r="J12" s="62">
        <v>5</v>
      </c>
      <c r="K12" s="62"/>
      <c r="L12" s="62">
        <v>5</v>
      </c>
      <c r="M12" s="62"/>
      <c r="N12" s="62">
        <v>7</v>
      </c>
      <c r="O12" s="62">
        <v>4</v>
      </c>
      <c r="P12" s="62"/>
      <c r="Q12" s="62">
        <v>6</v>
      </c>
      <c r="R12" s="62">
        <v>6</v>
      </c>
      <c r="S12" s="62">
        <v>7</v>
      </c>
      <c r="T12" s="63"/>
      <c r="U12" s="15">
        <f>ROUND((AVERAGE(C12:T12)),0)</f>
        <v>5</v>
      </c>
    </row>
    <row r="13" spans="1:21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>
        <v>4</v>
      </c>
      <c r="F13" s="62"/>
      <c r="G13" s="62">
        <v>6</v>
      </c>
      <c r="H13" s="62">
        <v>4</v>
      </c>
      <c r="I13" s="62">
        <v>4</v>
      </c>
      <c r="J13" s="62"/>
      <c r="K13" s="62">
        <v>2</v>
      </c>
      <c r="L13" s="62">
        <v>6</v>
      </c>
      <c r="M13" s="62"/>
      <c r="N13" s="62">
        <v>7</v>
      </c>
      <c r="O13" s="62">
        <v>7</v>
      </c>
      <c r="P13" s="62"/>
      <c r="Q13" s="62">
        <v>7</v>
      </c>
      <c r="R13" s="62">
        <v>7</v>
      </c>
      <c r="S13" s="62">
        <v>6</v>
      </c>
      <c r="T13" s="63"/>
      <c r="U13" s="15">
        <v>6</v>
      </c>
    </row>
    <row r="14" spans="1:21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>
        <v>8</v>
      </c>
      <c r="F14" s="62"/>
      <c r="G14" s="62">
        <v>4</v>
      </c>
      <c r="H14" s="62">
        <v>6</v>
      </c>
      <c r="I14" s="62">
        <v>7</v>
      </c>
      <c r="J14" s="62"/>
      <c r="K14" s="62">
        <v>9</v>
      </c>
      <c r="L14" s="62">
        <v>6</v>
      </c>
      <c r="M14" s="62"/>
      <c r="N14" s="62">
        <v>7</v>
      </c>
      <c r="O14" s="62">
        <v>8</v>
      </c>
      <c r="P14" s="62"/>
      <c r="Q14" s="62">
        <v>7</v>
      </c>
      <c r="R14" s="62">
        <v>7</v>
      </c>
      <c r="S14" s="62">
        <v>7</v>
      </c>
      <c r="T14" s="63"/>
      <c r="U14" s="15">
        <f>ROUND((AVERAGE(C14:T14)),0)</f>
        <v>7</v>
      </c>
    </row>
    <row r="15" spans="1:21" ht="12.75">
      <c r="A15" s="29">
        <f t="shared" si="0"/>
        <v>6</v>
      </c>
      <c r="B15" s="17" t="str">
        <f>'Бел. яз._I'!B15</f>
        <v>Гадомский Павел</v>
      </c>
      <c r="C15" s="61"/>
      <c r="D15" s="62"/>
      <c r="E15" s="62">
        <v>5</v>
      </c>
      <c r="F15" s="62"/>
      <c r="G15" s="62"/>
      <c r="H15" s="62">
        <v>2</v>
      </c>
      <c r="I15" s="62">
        <v>3</v>
      </c>
      <c r="J15" s="62">
        <v>7</v>
      </c>
      <c r="K15" s="62"/>
      <c r="L15" s="62">
        <v>6</v>
      </c>
      <c r="M15" s="62"/>
      <c r="N15" s="62">
        <v>7</v>
      </c>
      <c r="O15" s="62" t="s">
        <v>81</v>
      </c>
      <c r="P15" s="62"/>
      <c r="Q15" s="62">
        <v>6</v>
      </c>
      <c r="R15" s="62" t="s">
        <v>81</v>
      </c>
      <c r="S15" s="62">
        <v>7</v>
      </c>
      <c r="T15" s="63"/>
      <c r="U15" s="15">
        <f>ROUND((AVERAGE(C15:T15)),0)</f>
        <v>5</v>
      </c>
    </row>
    <row r="16" spans="1:21" ht="12.75">
      <c r="A16" s="29">
        <f t="shared" si="0"/>
        <v>7</v>
      </c>
      <c r="B16" s="17" t="str">
        <f>'Бел. яз._I'!B16</f>
        <v>Горбачёв Михаил</v>
      </c>
      <c r="C16" s="61"/>
      <c r="D16" s="62"/>
      <c r="E16" s="62">
        <v>5</v>
      </c>
      <c r="F16" s="62"/>
      <c r="G16" s="62">
        <v>6</v>
      </c>
      <c r="H16" s="62">
        <v>6</v>
      </c>
      <c r="I16" s="62">
        <v>8</v>
      </c>
      <c r="J16" s="62">
        <v>6</v>
      </c>
      <c r="K16" s="62">
        <v>9</v>
      </c>
      <c r="L16" s="62">
        <v>6</v>
      </c>
      <c r="M16" s="62"/>
      <c r="N16" s="62">
        <v>8</v>
      </c>
      <c r="O16" s="62">
        <v>5</v>
      </c>
      <c r="P16" s="62"/>
      <c r="Q16" s="62">
        <v>7</v>
      </c>
      <c r="R16" s="62">
        <v>6</v>
      </c>
      <c r="S16" s="62">
        <v>8</v>
      </c>
      <c r="T16" s="63"/>
      <c r="U16" s="15">
        <f>ROUND((AVERAGE(C16:T16)),0)</f>
        <v>7</v>
      </c>
    </row>
    <row r="17" spans="1:21" ht="12.75">
      <c r="A17" s="29">
        <f t="shared" si="0"/>
        <v>8</v>
      </c>
      <c r="B17" s="17" t="str">
        <f>'Бел. яз._I'!B17</f>
        <v>Жидко Дмитрий</v>
      </c>
      <c r="C17" s="61"/>
      <c r="D17" s="62"/>
      <c r="E17" s="62">
        <v>7</v>
      </c>
      <c r="F17" s="62"/>
      <c r="G17" s="62">
        <v>8</v>
      </c>
      <c r="H17" s="62">
        <v>5</v>
      </c>
      <c r="I17" s="62">
        <v>5</v>
      </c>
      <c r="J17" s="62">
        <v>4</v>
      </c>
      <c r="K17" s="62"/>
      <c r="L17" s="62">
        <v>7</v>
      </c>
      <c r="M17" s="62"/>
      <c r="N17" s="62">
        <v>3</v>
      </c>
      <c r="O17" s="62">
        <v>8</v>
      </c>
      <c r="P17" s="62" t="s">
        <v>81</v>
      </c>
      <c r="Q17" s="62">
        <v>6</v>
      </c>
      <c r="R17" s="62">
        <v>6</v>
      </c>
      <c r="S17" s="62">
        <v>6</v>
      </c>
      <c r="T17" s="63"/>
      <c r="U17" s="15">
        <f>ROUND((AVERAGE(C17:T17)),0)</f>
        <v>6</v>
      </c>
    </row>
    <row r="18" spans="1:21" ht="12.75">
      <c r="A18" s="29">
        <f t="shared" si="0"/>
        <v>9</v>
      </c>
      <c r="B18" s="17" t="str">
        <f>'Бел. яз._I'!B18</f>
        <v>Журко Алексей</v>
      </c>
      <c r="C18" s="61"/>
      <c r="D18" s="62"/>
      <c r="E18" s="62">
        <v>4</v>
      </c>
      <c r="F18" s="62"/>
      <c r="G18" s="62">
        <v>3</v>
      </c>
      <c r="H18" s="62">
        <v>3</v>
      </c>
      <c r="I18" s="62">
        <v>6</v>
      </c>
      <c r="J18" s="62">
        <v>5</v>
      </c>
      <c r="K18" s="62"/>
      <c r="L18" s="62">
        <v>5</v>
      </c>
      <c r="M18" s="62"/>
      <c r="N18" s="62">
        <v>6</v>
      </c>
      <c r="O18" s="62">
        <v>5</v>
      </c>
      <c r="P18" s="62" t="s">
        <v>81</v>
      </c>
      <c r="Q18" s="62">
        <v>5</v>
      </c>
      <c r="R18" s="62">
        <v>8</v>
      </c>
      <c r="S18" s="62">
        <v>8</v>
      </c>
      <c r="T18" s="63"/>
      <c r="U18" s="15">
        <v>6</v>
      </c>
    </row>
    <row r="19" spans="1:21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>
        <v>6</v>
      </c>
      <c r="F19" s="62"/>
      <c r="G19" s="62">
        <v>5</v>
      </c>
      <c r="H19" s="62">
        <v>5</v>
      </c>
      <c r="I19" s="62">
        <v>5</v>
      </c>
      <c r="J19" s="62"/>
      <c r="K19" s="62">
        <v>7</v>
      </c>
      <c r="L19" s="62">
        <v>5</v>
      </c>
      <c r="M19" s="62"/>
      <c r="N19" s="62">
        <v>3</v>
      </c>
      <c r="O19" s="62">
        <v>7</v>
      </c>
      <c r="P19" s="62"/>
      <c r="Q19" s="62">
        <v>6</v>
      </c>
      <c r="R19" s="62">
        <v>7</v>
      </c>
      <c r="S19" s="62">
        <v>7</v>
      </c>
      <c r="T19" s="63"/>
      <c r="U19" s="15">
        <f>ROUND((AVERAGE(C19:T19)),0)</f>
        <v>6</v>
      </c>
    </row>
    <row r="20" spans="1:21" ht="12.75">
      <c r="A20" s="29">
        <f t="shared" si="0"/>
        <v>11</v>
      </c>
      <c r="B20" s="17" t="str">
        <f>'Бел. яз._I'!B20</f>
        <v>Кодь Тадеуш</v>
      </c>
      <c r="C20" s="61"/>
      <c r="D20" s="62"/>
      <c r="E20" s="62">
        <v>6</v>
      </c>
      <c r="F20" s="62"/>
      <c r="G20" s="62">
        <v>5</v>
      </c>
      <c r="H20" s="62">
        <v>2</v>
      </c>
      <c r="I20" s="62">
        <v>5</v>
      </c>
      <c r="J20" s="62">
        <v>5</v>
      </c>
      <c r="K20" s="62"/>
      <c r="L20" s="62">
        <v>4</v>
      </c>
      <c r="M20" s="62"/>
      <c r="N20" s="62">
        <v>8</v>
      </c>
      <c r="O20" s="62">
        <v>8</v>
      </c>
      <c r="P20" s="62"/>
      <c r="Q20" s="62">
        <v>4</v>
      </c>
      <c r="R20" s="62">
        <v>8</v>
      </c>
      <c r="S20" s="62">
        <v>7</v>
      </c>
      <c r="T20" s="63"/>
      <c r="U20" s="15">
        <v>7</v>
      </c>
    </row>
    <row r="21" spans="1:21" ht="12.75">
      <c r="A21" s="29">
        <f t="shared" si="0"/>
        <v>12</v>
      </c>
      <c r="B21" s="17" t="str">
        <f>'Бел. яз._I'!B21</f>
        <v>Крисинель Денис</v>
      </c>
      <c r="C21" s="61"/>
      <c r="D21" s="62"/>
      <c r="E21" s="62">
        <v>7</v>
      </c>
      <c r="F21" s="62"/>
      <c r="G21" s="62">
        <v>5</v>
      </c>
      <c r="H21" s="62">
        <v>4</v>
      </c>
      <c r="I21" s="62">
        <v>1</v>
      </c>
      <c r="J21" s="62">
        <v>9</v>
      </c>
      <c r="K21" s="62">
        <v>6</v>
      </c>
      <c r="L21" s="62">
        <v>6</v>
      </c>
      <c r="M21" s="62"/>
      <c r="N21" s="62">
        <v>7</v>
      </c>
      <c r="O21" s="62">
        <v>7</v>
      </c>
      <c r="P21" s="62" t="s">
        <v>81</v>
      </c>
      <c r="Q21" s="62">
        <v>4</v>
      </c>
      <c r="R21" s="62">
        <v>7</v>
      </c>
      <c r="S21" s="62">
        <v>7</v>
      </c>
      <c r="T21" s="63"/>
      <c r="U21" s="15">
        <f aca="true" t="shared" si="1" ref="U21:U27">ROUND((AVERAGE(C21:T21)),0)</f>
        <v>6</v>
      </c>
    </row>
    <row r="22" spans="1:21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>
        <v>9</v>
      </c>
      <c r="F22" s="62"/>
      <c r="G22" s="62">
        <v>4</v>
      </c>
      <c r="H22" s="62">
        <v>4</v>
      </c>
      <c r="I22" s="62">
        <v>2</v>
      </c>
      <c r="J22" s="62">
        <v>3</v>
      </c>
      <c r="K22" s="62"/>
      <c r="L22" s="62">
        <v>4</v>
      </c>
      <c r="M22" s="62"/>
      <c r="N22" s="62">
        <v>4</v>
      </c>
      <c r="O22" s="62">
        <v>7</v>
      </c>
      <c r="P22" s="62" t="s">
        <v>81</v>
      </c>
      <c r="Q22" s="62">
        <v>4</v>
      </c>
      <c r="R22" s="62">
        <v>4</v>
      </c>
      <c r="S22" s="62">
        <v>7</v>
      </c>
      <c r="T22" s="63"/>
      <c r="U22" s="15">
        <f t="shared" si="1"/>
        <v>5</v>
      </c>
    </row>
    <row r="23" spans="1:21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/>
      <c r="E23" s="62">
        <v>6</v>
      </c>
      <c r="F23" s="62"/>
      <c r="G23" s="62">
        <v>6</v>
      </c>
      <c r="H23" s="62">
        <v>6</v>
      </c>
      <c r="I23" s="62">
        <v>6</v>
      </c>
      <c r="J23" s="62"/>
      <c r="K23" s="62">
        <v>2</v>
      </c>
      <c r="L23" s="62">
        <v>5</v>
      </c>
      <c r="M23" s="62">
        <v>6</v>
      </c>
      <c r="N23" s="62">
        <v>3</v>
      </c>
      <c r="O23" s="62">
        <v>6</v>
      </c>
      <c r="P23" s="62"/>
      <c r="Q23" s="62">
        <v>4</v>
      </c>
      <c r="R23" s="62">
        <v>4</v>
      </c>
      <c r="S23" s="62">
        <v>6</v>
      </c>
      <c r="T23" s="63"/>
      <c r="U23" s="15">
        <f t="shared" si="1"/>
        <v>5</v>
      </c>
    </row>
    <row r="24" spans="1:21" ht="12.75">
      <c r="A24" s="29">
        <f t="shared" si="0"/>
        <v>15</v>
      </c>
      <c r="B24" s="17" t="str">
        <f>'Бел. яз._I'!B24</f>
        <v>Марчук Денис</v>
      </c>
      <c r="C24" s="61"/>
      <c r="D24" s="62"/>
      <c r="E24" s="62">
        <v>4</v>
      </c>
      <c r="F24" s="62"/>
      <c r="G24" s="62">
        <v>5</v>
      </c>
      <c r="H24" s="62">
        <v>5</v>
      </c>
      <c r="I24" s="62">
        <v>4</v>
      </c>
      <c r="J24" s="62">
        <v>6</v>
      </c>
      <c r="K24" s="62"/>
      <c r="L24" s="62">
        <v>6</v>
      </c>
      <c r="M24" s="62"/>
      <c r="N24" s="62">
        <v>3</v>
      </c>
      <c r="O24" s="62">
        <v>5</v>
      </c>
      <c r="P24" s="62"/>
      <c r="Q24" s="62">
        <v>6</v>
      </c>
      <c r="R24" s="62">
        <v>7</v>
      </c>
      <c r="S24" s="62">
        <v>7</v>
      </c>
      <c r="T24" s="63"/>
      <c r="U24" s="15">
        <f t="shared" si="1"/>
        <v>5</v>
      </c>
    </row>
    <row r="25" spans="1:21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/>
      <c r="F25" s="62"/>
      <c r="G25" s="62">
        <v>6</v>
      </c>
      <c r="H25" s="62">
        <v>6</v>
      </c>
      <c r="I25" s="62">
        <v>1</v>
      </c>
      <c r="J25" s="62"/>
      <c r="K25" s="62">
        <v>6</v>
      </c>
      <c r="L25" s="62">
        <v>7</v>
      </c>
      <c r="M25" s="62"/>
      <c r="N25" s="62">
        <v>9</v>
      </c>
      <c r="O25" s="62">
        <v>8</v>
      </c>
      <c r="P25" s="62"/>
      <c r="Q25" s="62">
        <v>7</v>
      </c>
      <c r="R25" s="62">
        <v>9</v>
      </c>
      <c r="S25" s="62">
        <v>6</v>
      </c>
      <c r="T25" s="63"/>
      <c r="U25" s="15">
        <f t="shared" si="1"/>
        <v>7</v>
      </c>
    </row>
    <row r="26" spans="1:21" ht="12.75">
      <c r="A26" s="29">
        <f t="shared" si="0"/>
        <v>17</v>
      </c>
      <c r="B26" s="17" t="str">
        <f>'Бел. яз._I'!B26</f>
        <v>Минаковский Денис</v>
      </c>
      <c r="C26" s="61"/>
      <c r="D26" s="62"/>
      <c r="E26" s="62">
        <v>7</v>
      </c>
      <c r="F26" s="62"/>
      <c r="G26" s="62">
        <v>7</v>
      </c>
      <c r="H26" s="62">
        <v>5</v>
      </c>
      <c r="I26" s="62">
        <v>3</v>
      </c>
      <c r="J26" s="62"/>
      <c r="K26" s="62">
        <v>7</v>
      </c>
      <c r="L26" s="62">
        <v>5</v>
      </c>
      <c r="M26" s="62"/>
      <c r="N26" s="62">
        <v>5</v>
      </c>
      <c r="O26" s="62">
        <v>7</v>
      </c>
      <c r="P26" s="62" t="s">
        <v>81</v>
      </c>
      <c r="Q26" s="62">
        <v>8</v>
      </c>
      <c r="R26" s="62">
        <v>6</v>
      </c>
      <c r="S26" s="62">
        <v>4</v>
      </c>
      <c r="T26" s="63"/>
      <c r="U26" s="15">
        <f t="shared" si="1"/>
        <v>6</v>
      </c>
    </row>
    <row r="27" spans="1:21" ht="12.75">
      <c r="A27" s="29">
        <f t="shared" si="0"/>
        <v>18</v>
      </c>
      <c r="B27" s="17" t="str">
        <f>'Бел. яз._I'!B27</f>
        <v>Мисевич Олег</v>
      </c>
      <c r="C27" s="61"/>
      <c r="D27" s="62"/>
      <c r="E27" s="62">
        <v>5</v>
      </c>
      <c r="F27" s="62"/>
      <c r="G27" s="62">
        <v>5</v>
      </c>
      <c r="H27" s="62">
        <v>3</v>
      </c>
      <c r="I27" s="62">
        <v>3</v>
      </c>
      <c r="J27" s="62"/>
      <c r="K27" s="62">
        <v>8</v>
      </c>
      <c r="L27" s="62">
        <v>8</v>
      </c>
      <c r="M27" s="62"/>
      <c r="N27" s="62">
        <v>5</v>
      </c>
      <c r="O27" s="62">
        <v>4</v>
      </c>
      <c r="P27" s="62"/>
      <c r="Q27" s="62">
        <v>5</v>
      </c>
      <c r="R27" s="62">
        <v>8</v>
      </c>
      <c r="S27" s="62">
        <v>6</v>
      </c>
      <c r="T27" s="63"/>
      <c r="U27" s="15">
        <f t="shared" si="1"/>
        <v>5</v>
      </c>
    </row>
    <row r="28" spans="1:21" ht="12.75">
      <c r="A28" s="29">
        <f t="shared" si="0"/>
        <v>19</v>
      </c>
      <c r="B28" s="17" t="str">
        <f>'Бел. яз._I'!B28</f>
        <v>Петрович Игорь</v>
      </c>
      <c r="C28" s="61"/>
      <c r="D28" s="62"/>
      <c r="E28" s="62">
        <v>6</v>
      </c>
      <c r="F28" s="62"/>
      <c r="G28" s="62">
        <v>1</v>
      </c>
      <c r="H28" s="62">
        <v>3</v>
      </c>
      <c r="I28" s="62">
        <v>4</v>
      </c>
      <c r="J28" s="62">
        <v>5</v>
      </c>
      <c r="K28" s="62">
        <v>6</v>
      </c>
      <c r="L28" s="62"/>
      <c r="M28" s="62">
        <v>8</v>
      </c>
      <c r="N28" s="62">
        <v>5</v>
      </c>
      <c r="O28" s="62">
        <v>6</v>
      </c>
      <c r="P28" s="62"/>
      <c r="Q28" s="62">
        <v>6</v>
      </c>
      <c r="R28" s="62">
        <v>8</v>
      </c>
      <c r="S28" s="62">
        <v>7</v>
      </c>
      <c r="T28" s="63"/>
      <c r="U28" s="15">
        <v>6</v>
      </c>
    </row>
    <row r="29" spans="1:21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/>
      <c r="E29" s="62"/>
      <c r="F29" s="62" t="s">
        <v>81</v>
      </c>
      <c r="G29" s="62">
        <v>6</v>
      </c>
      <c r="H29" s="62">
        <v>5</v>
      </c>
      <c r="I29" s="62">
        <v>1</v>
      </c>
      <c r="J29" s="62">
        <v>4</v>
      </c>
      <c r="K29" s="62"/>
      <c r="L29" s="62">
        <v>6</v>
      </c>
      <c r="M29" s="62">
        <v>8</v>
      </c>
      <c r="N29" s="62" t="s">
        <v>81</v>
      </c>
      <c r="O29" s="62">
        <v>4</v>
      </c>
      <c r="P29" s="62"/>
      <c r="Q29" s="62">
        <v>4</v>
      </c>
      <c r="R29" s="62">
        <v>9</v>
      </c>
      <c r="S29" s="62">
        <v>7</v>
      </c>
      <c r="T29" s="63"/>
      <c r="U29" s="15">
        <f>ROUND((AVERAGE(C29:T29)),0)</f>
        <v>5</v>
      </c>
    </row>
    <row r="30" spans="1:21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>
        <v>6</v>
      </c>
      <c r="F30" s="62"/>
      <c r="G30" s="62"/>
      <c r="H30" s="62" t="s">
        <v>81</v>
      </c>
      <c r="I30" s="62">
        <v>4</v>
      </c>
      <c r="J30" s="62">
        <v>3</v>
      </c>
      <c r="K30" s="62"/>
      <c r="L30" s="62">
        <v>4</v>
      </c>
      <c r="M30" s="62" t="s">
        <v>81</v>
      </c>
      <c r="N30" s="62" t="s">
        <v>81</v>
      </c>
      <c r="O30" s="62" t="s">
        <v>81</v>
      </c>
      <c r="P30" s="62"/>
      <c r="Q30" s="62">
        <v>2</v>
      </c>
      <c r="R30" s="62">
        <v>8</v>
      </c>
      <c r="S30" s="62">
        <v>5</v>
      </c>
      <c r="T30" s="63"/>
      <c r="U30" s="15">
        <v>4</v>
      </c>
    </row>
    <row r="31" spans="1:21" ht="12.75">
      <c r="A31" s="29">
        <f t="shared" si="0"/>
        <v>22</v>
      </c>
      <c r="B31" s="17" t="str">
        <f>'Бел. яз._I'!B31</f>
        <v>Сивко Алексей</v>
      </c>
      <c r="C31" s="61"/>
      <c r="D31" s="62"/>
      <c r="E31" s="62">
        <v>3</v>
      </c>
      <c r="F31" s="62"/>
      <c r="G31" s="62">
        <v>7</v>
      </c>
      <c r="H31" s="62">
        <v>5</v>
      </c>
      <c r="I31" s="62">
        <v>3</v>
      </c>
      <c r="J31" s="62"/>
      <c r="K31" s="62">
        <v>7</v>
      </c>
      <c r="L31" s="62">
        <v>3</v>
      </c>
      <c r="M31" s="62"/>
      <c r="N31" s="62">
        <v>4</v>
      </c>
      <c r="O31" s="62">
        <v>7</v>
      </c>
      <c r="P31" s="62"/>
      <c r="Q31" s="62">
        <v>5</v>
      </c>
      <c r="R31" s="62">
        <v>5</v>
      </c>
      <c r="S31" s="62">
        <v>6</v>
      </c>
      <c r="T31" s="63"/>
      <c r="U31" s="15">
        <f>ROUND((AVERAGE(C31:T31)),0)</f>
        <v>5</v>
      </c>
    </row>
    <row r="32" spans="1:21" ht="12.75">
      <c r="A32" s="29">
        <f t="shared" si="0"/>
        <v>23</v>
      </c>
      <c r="B32" s="17" t="str">
        <f>'Бел. яз._I'!B32</f>
        <v>Тананушко Денис</v>
      </c>
      <c r="C32" s="61"/>
      <c r="D32" s="62"/>
      <c r="E32" s="62">
        <v>3</v>
      </c>
      <c r="F32" s="62"/>
      <c r="G32" s="62">
        <v>3</v>
      </c>
      <c r="H32" s="62">
        <v>2</v>
      </c>
      <c r="I32" s="62">
        <v>1</v>
      </c>
      <c r="J32" s="62"/>
      <c r="K32" s="62">
        <v>5</v>
      </c>
      <c r="L32" s="62">
        <v>3</v>
      </c>
      <c r="M32" s="62"/>
      <c r="N32" s="62">
        <v>8</v>
      </c>
      <c r="O32" s="62">
        <v>5</v>
      </c>
      <c r="P32" s="62"/>
      <c r="Q32" s="62">
        <v>6</v>
      </c>
      <c r="R32" s="62">
        <v>3</v>
      </c>
      <c r="S32" s="62" t="s">
        <v>81</v>
      </c>
      <c r="T32" s="63"/>
      <c r="U32" s="15">
        <f>ROUND((AVERAGE(C32:T32)),0)</f>
        <v>4</v>
      </c>
    </row>
    <row r="33" spans="1:21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>
        <v>8</v>
      </c>
      <c r="F33" s="62"/>
      <c r="G33" s="62">
        <v>7</v>
      </c>
      <c r="H33" s="62">
        <v>5</v>
      </c>
      <c r="I33" s="62">
        <v>5</v>
      </c>
      <c r="J33" s="62"/>
      <c r="K33" s="62">
        <v>5</v>
      </c>
      <c r="L33" s="62">
        <v>5</v>
      </c>
      <c r="M33" s="62"/>
      <c r="N33" s="62">
        <v>9</v>
      </c>
      <c r="O33" s="62">
        <v>9</v>
      </c>
      <c r="P33" s="62"/>
      <c r="Q33" s="62">
        <v>6</v>
      </c>
      <c r="R33" s="62">
        <v>6</v>
      </c>
      <c r="S33" s="62">
        <v>7</v>
      </c>
      <c r="T33" s="63"/>
      <c r="U33" s="15">
        <f>ROUND((AVERAGE(C33:T33)),0)</f>
        <v>7</v>
      </c>
    </row>
    <row r="34" spans="1:21" ht="12.75">
      <c r="A34" s="29">
        <f t="shared" si="0"/>
        <v>25</v>
      </c>
      <c r="B34" s="17" t="str">
        <f>'Бел. яз._I'!B34</f>
        <v>Ткачук Виктор</v>
      </c>
      <c r="C34" s="61"/>
      <c r="D34" s="62"/>
      <c r="E34" s="62">
        <v>2</v>
      </c>
      <c r="F34" s="62"/>
      <c r="G34" s="62">
        <v>5</v>
      </c>
      <c r="H34" s="62">
        <v>7</v>
      </c>
      <c r="I34" s="62">
        <v>6</v>
      </c>
      <c r="J34" s="62">
        <v>4</v>
      </c>
      <c r="K34" s="62"/>
      <c r="L34" s="62">
        <v>6</v>
      </c>
      <c r="M34" s="62"/>
      <c r="N34" s="62">
        <v>7</v>
      </c>
      <c r="O34" s="62">
        <v>6</v>
      </c>
      <c r="P34" s="62"/>
      <c r="Q34" s="62">
        <v>7</v>
      </c>
      <c r="R34" s="62">
        <v>7</v>
      </c>
      <c r="S34" s="62">
        <v>8</v>
      </c>
      <c r="T34" s="63"/>
      <c r="U34" s="15">
        <v>7</v>
      </c>
    </row>
    <row r="35" spans="1:21" ht="12.75">
      <c r="A35" s="29">
        <f t="shared" si="0"/>
        <v>26</v>
      </c>
      <c r="B35" s="17" t="str">
        <f>'Бел. яз._I'!B35</f>
        <v>Урбанович Олег</v>
      </c>
      <c r="C35" s="61"/>
      <c r="D35" s="62"/>
      <c r="E35" s="62"/>
      <c r="F35" s="62" t="s">
        <v>81</v>
      </c>
      <c r="G35" s="62">
        <v>2</v>
      </c>
      <c r="H35" s="62">
        <v>3</v>
      </c>
      <c r="I35" s="62">
        <v>3</v>
      </c>
      <c r="J35" s="62">
        <v>5</v>
      </c>
      <c r="K35" s="62"/>
      <c r="L35" s="62">
        <v>7</v>
      </c>
      <c r="M35" s="62"/>
      <c r="N35" s="62">
        <v>4</v>
      </c>
      <c r="O35" s="62">
        <v>4</v>
      </c>
      <c r="P35" s="62"/>
      <c r="Q35" s="62">
        <v>2</v>
      </c>
      <c r="R35" s="62">
        <v>3</v>
      </c>
      <c r="S35" s="62">
        <v>7</v>
      </c>
      <c r="T35" s="63"/>
      <c r="U35" s="15">
        <f>ROUND((AVERAGE(C35:T35)),0)</f>
        <v>4</v>
      </c>
    </row>
    <row r="36" spans="1:21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/>
      <c r="F36" s="62"/>
      <c r="G36" s="62">
        <v>4</v>
      </c>
      <c r="H36" s="62">
        <v>5</v>
      </c>
      <c r="I36" s="62">
        <v>6</v>
      </c>
      <c r="J36" s="62">
        <v>3</v>
      </c>
      <c r="K36" s="62">
        <v>4</v>
      </c>
      <c r="L36" s="62">
        <v>4</v>
      </c>
      <c r="M36" s="62"/>
      <c r="N36" s="62">
        <v>4</v>
      </c>
      <c r="O36" s="62">
        <v>7</v>
      </c>
      <c r="P36" s="62"/>
      <c r="Q36" s="62">
        <v>4</v>
      </c>
      <c r="R36" s="62">
        <v>9</v>
      </c>
      <c r="S36" s="62">
        <v>8</v>
      </c>
      <c r="T36" s="63"/>
      <c r="U36" s="15">
        <v>6</v>
      </c>
    </row>
    <row r="37" spans="1:21" ht="12.75">
      <c r="A37" s="29">
        <f t="shared" si="0"/>
        <v>28</v>
      </c>
      <c r="B37" s="17" t="str">
        <f>'Бел. яз._I'!B37</f>
        <v>Фолитарчик Павел</v>
      </c>
      <c r="C37" s="61"/>
      <c r="D37" s="62"/>
      <c r="E37" s="62">
        <v>9</v>
      </c>
      <c r="F37" s="62"/>
      <c r="G37" s="62">
        <v>6</v>
      </c>
      <c r="H37" s="62">
        <v>6</v>
      </c>
      <c r="I37" s="62">
        <v>5</v>
      </c>
      <c r="J37" s="62">
        <v>8</v>
      </c>
      <c r="K37" s="62"/>
      <c r="L37" s="62">
        <v>5</v>
      </c>
      <c r="M37" s="62"/>
      <c r="N37" s="62">
        <v>8</v>
      </c>
      <c r="O37" s="62">
        <v>8</v>
      </c>
      <c r="P37" s="62"/>
      <c r="Q37" s="62">
        <v>7</v>
      </c>
      <c r="R37" s="62">
        <v>6</v>
      </c>
      <c r="S37" s="62">
        <v>6</v>
      </c>
      <c r="T37" s="63"/>
      <c r="U37" s="27">
        <f>ROUND((AVERAGE(C37:T37)),0)</f>
        <v>7</v>
      </c>
    </row>
    <row r="38" spans="1:21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>
        <v>4</v>
      </c>
      <c r="F38" s="62"/>
      <c r="G38" s="62">
        <v>7</v>
      </c>
      <c r="H38" s="62">
        <v>7</v>
      </c>
      <c r="I38" s="62">
        <v>4</v>
      </c>
      <c r="J38" s="62">
        <v>3</v>
      </c>
      <c r="K38" s="62"/>
      <c r="L38" s="62">
        <v>6</v>
      </c>
      <c r="M38" s="62"/>
      <c r="N38" s="62">
        <v>7</v>
      </c>
      <c r="O38" s="62">
        <v>5</v>
      </c>
      <c r="P38" s="62"/>
      <c r="Q38" s="62">
        <v>6</v>
      </c>
      <c r="R38" s="62">
        <v>6</v>
      </c>
      <c r="S38" s="62">
        <v>7</v>
      </c>
      <c r="T38" s="63"/>
      <c r="U38" s="27">
        <f>ROUND((AVERAGE(C38:T38)),0)</f>
        <v>6</v>
      </c>
    </row>
    <row r="39" spans="1:21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>
        <v>8</v>
      </c>
      <c r="F39" s="65"/>
      <c r="G39" s="65">
        <v>7</v>
      </c>
      <c r="H39" s="65">
        <v>9</v>
      </c>
      <c r="I39" s="65">
        <v>6</v>
      </c>
      <c r="J39" s="65"/>
      <c r="K39" s="65">
        <v>7</v>
      </c>
      <c r="L39" s="65">
        <v>6</v>
      </c>
      <c r="M39" s="65"/>
      <c r="N39" s="65">
        <v>8</v>
      </c>
      <c r="O39" s="65">
        <v>7</v>
      </c>
      <c r="P39" s="65"/>
      <c r="Q39" s="65">
        <v>6</v>
      </c>
      <c r="R39" s="65">
        <v>7</v>
      </c>
      <c r="S39" s="65">
        <v>7</v>
      </c>
      <c r="T39" s="66"/>
      <c r="U39" s="16">
        <f>ROUND((AVERAGE(C39:T39)),0)</f>
        <v>7</v>
      </c>
    </row>
  </sheetData>
  <mergeCells count="4">
    <mergeCell ref="C7:T7"/>
    <mergeCell ref="A7:A8"/>
    <mergeCell ref="B7:B8"/>
    <mergeCell ref="U7:U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2:AC39"/>
  <sheetViews>
    <sheetView zoomScale="75" zoomScaleNormal="75" workbookViewId="0" topLeftCell="A1">
      <pane ySplit="2745" topLeftCell="BM25" activePane="bottomLeft" state="split"/>
      <selection pane="topLeft" activeCell="S33" sqref="S33"/>
      <selection pane="bottomLeft" activeCell="B10" sqref="B10:B39"/>
    </sheetView>
  </sheetViews>
  <sheetFormatPr defaultColWidth="9.00390625" defaultRowHeight="12.75"/>
  <cols>
    <col min="1" max="1" width="3.75390625" style="0" customWidth="1"/>
    <col min="2" max="2" width="23.25390625" style="0" customWidth="1"/>
    <col min="3" max="22" width="3.375" style="0" customWidth="1"/>
    <col min="23" max="23" width="12.375" style="0" customWidth="1"/>
  </cols>
  <sheetData>
    <row r="2" spans="2:6" ht="15.75">
      <c r="B2" s="1"/>
      <c r="D2" s="10" t="s">
        <v>7</v>
      </c>
      <c r="E2" s="86" t="s">
        <v>39</v>
      </c>
      <c r="F2" s="55"/>
    </row>
    <row r="3" spans="2:6" ht="15.75">
      <c r="B3" s="1"/>
      <c r="D3" s="10" t="s">
        <v>8</v>
      </c>
      <c r="E3" s="57">
        <v>40</v>
      </c>
      <c r="F3" s="55"/>
    </row>
    <row r="4" spans="2:6" ht="15.75">
      <c r="B4" s="1"/>
      <c r="D4" s="10" t="s">
        <v>9</v>
      </c>
      <c r="E4" s="131">
        <f>COUNTA(C8:V8)*2</f>
        <v>36</v>
      </c>
      <c r="F4" s="55"/>
    </row>
    <row r="5" spans="4:6" ht="15.75">
      <c r="D5" s="10" t="s">
        <v>10</v>
      </c>
      <c r="E5" s="54" t="s">
        <v>134</v>
      </c>
      <c r="F5" s="55"/>
    </row>
    <row r="6" ht="13.5" thickBot="1"/>
    <row r="7" spans="1:23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10"/>
      <c r="W7" s="199" t="s">
        <v>46</v>
      </c>
    </row>
    <row r="8" spans="1:29" ht="33" customHeight="1" thickBot="1">
      <c r="A8" s="211"/>
      <c r="B8" s="212"/>
      <c r="C8" s="124">
        <v>37869</v>
      </c>
      <c r="D8" s="125">
        <v>37882</v>
      </c>
      <c r="E8" s="125">
        <v>37883</v>
      </c>
      <c r="F8" s="125">
        <v>37897</v>
      </c>
      <c r="G8" s="125">
        <v>37904</v>
      </c>
      <c r="H8" s="125">
        <v>37911</v>
      </c>
      <c r="I8" s="125">
        <v>37925</v>
      </c>
      <c r="J8" s="125">
        <v>37928</v>
      </c>
      <c r="K8" s="125">
        <v>37939</v>
      </c>
      <c r="L8" s="125">
        <v>37946</v>
      </c>
      <c r="M8" s="125">
        <v>37953</v>
      </c>
      <c r="N8" s="125">
        <v>37958</v>
      </c>
      <c r="O8" s="125">
        <v>37960</v>
      </c>
      <c r="P8" s="125">
        <v>37972</v>
      </c>
      <c r="Q8" s="125">
        <v>37978</v>
      </c>
      <c r="R8" s="125">
        <v>37981</v>
      </c>
      <c r="S8" s="125">
        <v>37982</v>
      </c>
      <c r="T8" s="125">
        <v>37986</v>
      </c>
      <c r="U8" s="125"/>
      <c r="V8" s="130"/>
      <c r="W8" s="213"/>
      <c r="X8" s="3"/>
      <c r="Y8" s="3"/>
      <c r="Z8" s="3"/>
      <c r="AA8" s="3"/>
      <c r="AB8" s="3"/>
      <c r="AC8" s="3"/>
    </row>
    <row r="9" spans="1:23" s="107" customFormat="1" ht="33" customHeight="1" thickBot="1">
      <c r="A9" s="96"/>
      <c r="B9" s="97" t="s">
        <v>71</v>
      </c>
      <c r="C9" s="98"/>
      <c r="D9" s="99"/>
      <c r="E9" s="99" t="s">
        <v>135</v>
      </c>
      <c r="F9" s="99"/>
      <c r="G9" s="99"/>
      <c r="H9" s="99"/>
      <c r="I9" s="99" t="s">
        <v>74</v>
      </c>
      <c r="J9" s="99"/>
      <c r="K9" s="99"/>
      <c r="L9" s="99" t="s">
        <v>75</v>
      </c>
      <c r="M9" s="99"/>
      <c r="N9" s="99"/>
      <c r="O9" s="99"/>
      <c r="P9" s="99"/>
      <c r="Q9" s="100"/>
      <c r="R9" s="99" t="s">
        <v>136</v>
      </c>
      <c r="S9" s="99"/>
      <c r="T9" s="101"/>
      <c r="U9" s="99"/>
      <c r="V9" s="139"/>
      <c r="W9" s="97"/>
    </row>
    <row r="10" spans="1:23" ht="12.75">
      <c r="A10" s="28">
        <v>1</v>
      </c>
      <c r="B10" s="17" t="str">
        <f>'Бел. яз._I'!B10</f>
        <v>Бальцевич Александр</v>
      </c>
      <c r="C10" s="58"/>
      <c r="D10" s="59"/>
      <c r="E10" s="59">
        <v>7</v>
      </c>
      <c r="F10" s="59"/>
      <c r="G10" s="59">
        <v>3</v>
      </c>
      <c r="H10" s="59"/>
      <c r="I10" s="59">
        <v>6</v>
      </c>
      <c r="J10" s="59"/>
      <c r="K10" s="59"/>
      <c r="L10" s="59">
        <v>9</v>
      </c>
      <c r="M10" s="59"/>
      <c r="N10" s="59"/>
      <c r="O10" s="59"/>
      <c r="P10" s="59" t="s">
        <v>81</v>
      </c>
      <c r="Q10" s="59"/>
      <c r="R10" s="59">
        <v>7</v>
      </c>
      <c r="S10" s="59"/>
      <c r="T10" s="59"/>
      <c r="U10" s="59"/>
      <c r="V10" s="60"/>
      <c r="W10" s="14">
        <f aca="true" t="shared" si="0" ref="W10:W39">ROUND((AVERAGE(C10:V10)),0)</f>
        <v>6</v>
      </c>
    </row>
    <row r="11" spans="1:23" ht="12.75">
      <c r="A11" s="29">
        <f aca="true" t="shared" si="1" ref="A11:A39">1+A10</f>
        <v>2</v>
      </c>
      <c r="B11" s="17" t="str">
        <f>'Бел. яз._I'!B11</f>
        <v>Барановский Юрий</v>
      </c>
      <c r="C11" s="61"/>
      <c r="D11" s="62"/>
      <c r="E11" s="62">
        <v>6</v>
      </c>
      <c r="F11" s="62"/>
      <c r="G11" s="62">
        <v>6</v>
      </c>
      <c r="H11" s="62"/>
      <c r="I11" s="62" t="s">
        <v>81</v>
      </c>
      <c r="J11" s="62"/>
      <c r="K11" s="62"/>
      <c r="L11" s="62">
        <v>8</v>
      </c>
      <c r="M11" s="62"/>
      <c r="N11" s="62"/>
      <c r="O11" s="62"/>
      <c r="P11" s="62"/>
      <c r="Q11" s="62"/>
      <c r="R11" s="62">
        <v>5</v>
      </c>
      <c r="S11" s="62"/>
      <c r="T11" s="62"/>
      <c r="U11" s="62"/>
      <c r="V11" s="63"/>
      <c r="W11" s="15">
        <f t="shared" si="0"/>
        <v>6</v>
      </c>
    </row>
    <row r="12" spans="1:23" ht="12.75">
      <c r="A12" s="29">
        <f t="shared" si="1"/>
        <v>3</v>
      </c>
      <c r="B12" s="17" t="str">
        <f>'Бел. яз._I'!B12</f>
        <v>Белоокий Александр</v>
      </c>
      <c r="C12" s="61"/>
      <c r="D12" s="62"/>
      <c r="E12" s="62">
        <v>4</v>
      </c>
      <c r="F12" s="62"/>
      <c r="G12" s="62" t="s">
        <v>81</v>
      </c>
      <c r="H12" s="62"/>
      <c r="I12" s="62">
        <v>6</v>
      </c>
      <c r="J12" s="62"/>
      <c r="K12" s="62"/>
      <c r="L12" s="62">
        <v>7</v>
      </c>
      <c r="M12" s="62"/>
      <c r="N12" s="62"/>
      <c r="O12" s="62"/>
      <c r="P12" s="62"/>
      <c r="Q12" s="62" t="s">
        <v>81</v>
      </c>
      <c r="R12" s="62">
        <v>6</v>
      </c>
      <c r="S12" s="62"/>
      <c r="T12" s="62"/>
      <c r="U12" s="62"/>
      <c r="V12" s="63"/>
      <c r="W12" s="15">
        <f t="shared" si="0"/>
        <v>6</v>
      </c>
    </row>
    <row r="13" spans="1:23" ht="12.75">
      <c r="A13" s="29">
        <f t="shared" si="1"/>
        <v>4</v>
      </c>
      <c r="B13" s="17" t="str">
        <f>'Бел. яз._I'!B13</f>
        <v>Бондарь Евгений</v>
      </c>
      <c r="C13" s="61"/>
      <c r="D13" s="62"/>
      <c r="E13" s="62">
        <v>6</v>
      </c>
      <c r="F13" s="62"/>
      <c r="G13" s="62">
        <v>6</v>
      </c>
      <c r="H13" s="62">
        <v>5</v>
      </c>
      <c r="I13" s="62">
        <v>7</v>
      </c>
      <c r="J13" s="62"/>
      <c r="K13" s="62"/>
      <c r="L13" s="62">
        <v>8</v>
      </c>
      <c r="M13" s="62"/>
      <c r="N13" s="62"/>
      <c r="O13" s="62"/>
      <c r="P13" s="62"/>
      <c r="Q13" s="62"/>
      <c r="R13" s="62">
        <v>4</v>
      </c>
      <c r="S13" s="62"/>
      <c r="T13" s="62"/>
      <c r="U13" s="62"/>
      <c r="V13" s="63"/>
      <c r="W13" s="15">
        <f t="shared" si="0"/>
        <v>6</v>
      </c>
    </row>
    <row r="14" spans="1:23" ht="12.75">
      <c r="A14" s="29">
        <f t="shared" si="1"/>
        <v>5</v>
      </c>
      <c r="B14" s="17" t="str">
        <f>'Бел. яз._I'!B14</f>
        <v>Бруненко Евгений</v>
      </c>
      <c r="C14" s="61"/>
      <c r="D14" s="62"/>
      <c r="E14" s="62">
        <v>4</v>
      </c>
      <c r="F14" s="62"/>
      <c r="G14" s="62">
        <v>6</v>
      </c>
      <c r="H14" s="62"/>
      <c r="I14" s="62">
        <v>6</v>
      </c>
      <c r="J14" s="62"/>
      <c r="K14" s="62"/>
      <c r="L14" s="62">
        <v>5</v>
      </c>
      <c r="M14" s="62"/>
      <c r="N14" s="62"/>
      <c r="O14" s="62"/>
      <c r="P14" s="62"/>
      <c r="Q14" s="62" t="s">
        <v>81</v>
      </c>
      <c r="R14" s="62">
        <v>5</v>
      </c>
      <c r="S14" s="62" t="s">
        <v>81</v>
      </c>
      <c r="T14" s="62"/>
      <c r="U14" s="62"/>
      <c r="V14" s="63"/>
      <c r="W14" s="15">
        <f t="shared" si="0"/>
        <v>5</v>
      </c>
    </row>
    <row r="15" spans="1:23" ht="12.75">
      <c r="A15" s="29">
        <f t="shared" si="1"/>
        <v>6</v>
      </c>
      <c r="B15" s="17" t="str">
        <f>'Бел. яз._I'!B15</f>
        <v>Гадомский Павел</v>
      </c>
      <c r="C15" s="61"/>
      <c r="D15" s="62"/>
      <c r="E15" s="62">
        <v>6</v>
      </c>
      <c r="F15" s="62"/>
      <c r="G15" s="62">
        <v>6</v>
      </c>
      <c r="H15" s="62"/>
      <c r="I15" s="62">
        <v>7</v>
      </c>
      <c r="J15" s="62"/>
      <c r="K15" s="62"/>
      <c r="L15" s="62">
        <v>7</v>
      </c>
      <c r="M15" s="62"/>
      <c r="N15" s="62"/>
      <c r="O15" s="62"/>
      <c r="P15" s="62"/>
      <c r="Q15" s="62" t="s">
        <v>81</v>
      </c>
      <c r="R15" s="62">
        <v>6</v>
      </c>
      <c r="S15" s="62" t="s">
        <v>81</v>
      </c>
      <c r="T15" s="62"/>
      <c r="U15" s="62"/>
      <c r="V15" s="63"/>
      <c r="W15" s="15">
        <f t="shared" si="0"/>
        <v>6</v>
      </c>
    </row>
    <row r="16" spans="1:23" ht="12.75">
      <c r="A16" s="29">
        <f t="shared" si="1"/>
        <v>7</v>
      </c>
      <c r="B16" s="17" t="str">
        <f>'Бел. яз._I'!B16</f>
        <v>Горбачёв Михаил</v>
      </c>
      <c r="C16" s="61"/>
      <c r="D16" s="62"/>
      <c r="E16" s="62">
        <v>7</v>
      </c>
      <c r="F16" s="62"/>
      <c r="G16" s="62">
        <v>6</v>
      </c>
      <c r="H16" s="62"/>
      <c r="I16" s="62">
        <v>8</v>
      </c>
      <c r="J16" s="62"/>
      <c r="K16" s="62"/>
      <c r="L16" s="62">
        <v>8</v>
      </c>
      <c r="M16" s="62"/>
      <c r="N16" s="62"/>
      <c r="O16" s="62"/>
      <c r="P16" s="62"/>
      <c r="Q16" s="62" t="s">
        <v>81</v>
      </c>
      <c r="R16" s="62">
        <v>6</v>
      </c>
      <c r="S16" s="62"/>
      <c r="T16" s="62"/>
      <c r="U16" s="62"/>
      <c r="V16" s="63"/>
      <c r="W16" s="15">
        <f t="shared" si="0"/>
        <v>7</v>
      </c>
    </row>
    <row r="17" spans="1:23" ht="12.75">
      <c r="A17" s="29">
        <f t="shared" si="1"/>
        <v>8</v>
      </c>
      <c r="B17" s="17" t="str">
        <f>'Бел. яз._I'!B17</f>
        <v>Жидко Дмитрий</v>
      </c>
      <c r="C17" s="61"/>
      <c r="D17" s="62"/>
      <c r="E17" s="62">
        <v>7</v>
      </c>
      <c r="F17" s="62"/>
      <c r="G17" s="62">
        <v>8</v>
      </c>
      <c r="H17" s="62"/>
      <c r="I17" s="62">
        <v>7</v>
      </c>
      <c r="J17" s="62"/>
      <c r="K17" s="62"/>
      <c r="L17" s="62">
        <v>6</v>
      </c>
      <c r="M17" s="62"/>
      <c r="N17" s="62"/>
      <c r="O17" s="62"/>
      <c r="P17" s="62" t="s">
        <v>81</v>
      </c>
      <c r="Q17" s="62" t="s">
        <v>81</v>
      </c>
      <c r="R17" s="62">
        <v>7</v>
      </c>
      <c r="S17" s="62" t="s">
        <v>81</v>
      </c>
      <c r="T17" s="62"/>
      <c r="U17" s="62"/>
      <c r="V17" s="63"/>
      <c r="W17" s="15">
        <f t="shared" si="0"/>
        <v>7</v>
      </c>
    </row>
    <row r="18" spans="1:23" ht="12.75">
      <c r="A18" s="29">
        <f t="shared" si="1"/>
        <v>9</v>
      </c>
      <c r="B18" s="17" t="str">
        <f>'Бел. яз._I'!B18</f>
        <v>Журко Алексей</v>
      </c>
      <c r="C18" s="61"/>
      <c r="D18" s="62" t="s">
        <v>81</v>
      </c>
      <c r="E18" s="62" t="s">
        <v>81</v>
      </c>
      <c r="F18" s="62"/>
      <c r="G18" s="62">
        <v>7</v>
      </c>
      <c r="H18" s="62" t="s">
        <v>81</v>
      </c>
      <c r="I18" s="62">
        <v>6</v>
      </c>
      <c r="J18" s="62">
        <v>7</v>
      </c>
      <c r="K18" s="62"/>
      <c r="L18" s="62">
        <v>6</v>
      </c>
      <c r="M18" s="62"/>
      <c r="N18" s="62" t="s">
        <v>81</v>
      </c>
      <c r="O18" s="62" t="s">
        <v>81</v>
      </c>
      <c r="P18" s="62"/>
      <c r="Q18" s="62"/>
      <c r="R18" s="62">
        <v>6</v>
      </c>
      <c r="S18" s="62"/>
      <c r="T18" s="62"/>
      <c r="U18" s="62"/>
      <c r="V18" s="63"/>
      <c r="W18" s="15">
        <f t="shared" si="0"/>
        <v>6</v>
      </c>
    </row>
    <row r="19" spans="1:23" ht="12.75">
      <c r="A19" s="29">
        <f t="shared" si="1"/>
        <v>10</v>
      </c>
      <c r="B19" s="17" t="str">
        <f>'Бел. яз._I'!B19</f>
        <v>Ивуть Юрий</v>
      </c>
      <c r="C19" s="61"/>
      <c r="D19" s="62"/>
      <c r="E19" s="62">
        <v>5</v>
      </c>
      <c r="F19" s="62"/>
      <c r="G19" s="62">
        <v>3</v>
      </c>
      <c r="H19" s="62"/>
      <c r="I19" s="62">
        <v>6</v>
      </c>
      <c r="J19" s="62"/>
      <c r="K19" s="62"/>
      <c r="L19" s="62">
        <v>8</v>
      </c>
      <c r="M19" s="62"/>
      <c r="N19" s="62"/>
      <c r="O19" s="62"/>
      <c r="P19" s="62"/>
      <c r="Q19" s="62"/>
      <c r="R19" s="62">
        <v>7</v>
      </c>
      <c r="S19" s="62"/>
      <c r="T19" s="62"/>
      <c r="U19" s="62"/>
      <c r="V19" s="63"/>
      <c r="W19" s="15">
        <f t="shared" si="0"/>
        <v>6</v>
      </c>
    </row>
    <row r="20" spans="1:23" ht="12.75">
      <c r="A20" s="29">
        <f t="shared" si="1"/>
        <v>11</v>
      </c>
      <c r="B20" s="17" t="str">
        <f>'Бел. яз._I'!B20</f>
        <v>Кодь Тадеуш</v>
      </c>
      <c r="C20" s="61"/>
      <c r="D20" s="62"/>
      <c r="E20" s="62">
        <v>9</v>
      </c>
      <c r="F20" s="62"/>
      <c r="G20" s="62">
        <v>3</v>
      </c>
      <c r="H20" s="62"/>
      <c r="I20" s="62">
        <v>7</v>
      </c>
      <c r="J20" s="62">
        <v>5</v>
      </c>
      <c r="K20" s="62"/>
      <c r="L20" s="62">
        <v>8</v>
      </c>
      <c r="M20" s="62"/>
      <c r="N20" s="62"/>
      <c r="O20" s="62"/>
      <c r="P20" s="62"/>
      <c r="Q20" s="62" t="s">
        <v>81</v>
      </c>
      <c r="R20" s="62">
        <v>7</v>
      </c>
      <c r="S20" s="62" t="s">
        <v>81</v>
      </c>
      <c r="T20" s="62" t="s">
        <v>81</v>
      </c>
      <c r="U20" s="62"/>
      <c r="V20" s="63"/>
      <c r="W20" s="15">
        <f t="shared" si="0"/>
        <v>7</v>
      </c>
    </row>
    <row r="21" spans="1:23" ht="12.75">
      <c r="A21" s="29">
        <f t="shared" si="1"/>
        <v>12</v>
      </c>
      <c r="B21" s="17" t="str">
        <f>'Бел. яз._I'!B21</f>
        <v>Крисинель Денис</v>
      </c>
      <c r="C21" s="61"/>
      <c r="D21" s="62"/>
      <c r="E21" s="62">
        <v>7</v>
      </c>
      <c r="F21" s="62"/>
      <c r="G21" s="62">
        <v>8</v>
      </c>
      <c r="H21" s="62" t="s">
        <v>81</v>
      </c>
      <c r="I21" s="62">
        <v>7</v>
      </c>
      <c r="J21" s="62"/>
      <c r="K21" s="62"/>
      <c r="L21" s="62">
        <v>9</v>
      </c>
      <c r="M21" s="62"/>
      <c r="N21" s="62"/>
      <c r="O21" s="62"/>
      <c r="P21" s="62"/>
      <c r="Q21" s="62"/>
      <c r="R21" s="62">
        <v>6</v>
      </c>
      <c r="S21" s="62"/>
      <c r="T21" s="62"/>
      <c r="U21" s="62"/>
      <c r="V21" s="63"/>
      <c r="W21" s="15">
        <f t="shared" si="0"/>
        <v>7</v>
      </c>
    </row>
    <row r="22" spans="1:23" ht="12.75">
      <c r="A22" s="29">
        <f t="shared" si="1"/>
        <v>13</v>
      </c>
      <c r="B22" s="17" t="str">
        <f>'Бел. яз._I'!B22</f>
        <v>Лихорад Андрей</v>
      </c>
      <c r="C22" s="61"/>
      <c r="D22" s="62"/>
      <c r="E22" s="62">
        <v>6</v>
      </c>
      <c r="F22" s="62"/>
      <c r="G22" s="62">
        <v>3</v>
      </c>
      <c r="H22" s="62"/>
      <c r="I22" s="62">
        <v>5</v>
      </c>
      <c r="J22" s="62"/>
      <c r="K22" s="62"/>
      <c r="L22" s="62">
        <v>9</v>
      </c>
      <c r="M22" s="62"/>
      <c r="N22" s="62"/>
      <c r="O22" s="62"/>
      <c r="P22" s="62"/>
      <c r="Q22" s="62"/>
      <c r="R22" s="62">
        <v>6</v>
      </c>
      <c r="S22" s="62"/>
      <c r="T22" s="62"/>
      <c r="U22" s="62"/>
      <c r="V22" s="63"/>
      <c r="W22" s="15">
        <f t="shared" si="0"/>
        <v>6</v>
      </c>
    </row>
    <row r="23" spans="1:23" ht="12.75">
      <c r="A23" s="29">
        <f t="shared" si="1"/>
        <v>14</v>
      </c>
      <c r="B23" s="17" t="str">
        <f>'Бел. яз._I'!B23</f>
        <v>Лычковский Александр</v>
      </c>
      <c r="C23" s="61"/>
      <c r="D23" s="62"/>
      <c r="E23" s="62">
        <v>3</v>
      </c>
      <c r="F23" s="62"/>
      <c r="G23" s="62">
        <v>7</v>
      </c>
      <c r="H23" s="62"/>
      <c r="I23" s="62">
        <v>5</v>
      </c>
      <c r="J23" s="62"/>
      <c r="K23" s="62"/>
      <c r="L23" s="62">
        <v>6</v>
      </c>
      <c r="M23" s="62"/>
      <c r="N23" s="62"/>
      <c r="O23" s="62"/>
      <c r="P23" s="62"/>
      <c r="Q23" s="62"/>
      <c r="R23" s="62">
        <v>5</v>
      </c>
      <c r="S23" s="62"/>
      <c r="T23" s="62"/>
      <c r="U23" s="62"/>
      <c r="V23" s="63"/>
      <c r="W23" s="15">
        <f t="shared" si="0"/>
        <v>5</v>
      </c>
    </row>
    <row r="24" spans="1:23" ht="12.75">
      <c r="A24" s="29">
        <f t="shared" si="1"/>
        <v>15</v>
      </c>
      <c r="B24" s="17" t="str">
        <f>'Бел. яз._I'!B24</f>
        <v>Марчук Денис</v>
      </c>
      <c r="C24" s="61"/>
      <c r="D24" s="62"/>
      <c r="E24" s="62">
        <v>3</v>
      </c>
      <c r="F24" s="62"/>
      <c r="G24" s="62">
        <v>5</v>
      </c>
      <c r="H24" s="62"/>
      <c r="I24" s="62">
        <v>7</v>
      </c>
      <c r="J24" s="62"/>
      <c r="K24" s="62"/>
      <c r="L24" s="62">
        <v>7</v>
      </c>
      <c r="M24" s="62"/>
      <c r="N24" s="62"/>
      <c r="O24" s="62"/>
      <c r="P24" s="62"/>
      <c r="Q24" s="62"/>
      <c r="R24" s="62">
        <v>8</v>
      </c>
      <c r="S24" s="62"/>
      <c r="T24" s="62"/>
      <c r="U24" s="62"/>
      <c r="V24" s="63"/>
      <c r="W24" s="15">
        <f t="shared" si="0"/>
        <v>6</v>
      </c>
    </row>
    <row r="25" spans="1:23" ht="12.75">
      <c r="A25" s="29">
        <f t="shared" si="1"/>
        <v>16</v>
      </c>
      <c r="B25" s="17" t="str">
        <f>'Бел. яз._I'!B25</f>
        <v>Медвецкий Дмитрий</v>
      </c>
      <c r="C25" s="61"/>
      <c r="D25" s="62"/>
      <c r="E25" s="62">
        <v>5</v>
      </c>
      <c r="F25" s="62"/>
      <c r="G25" s="62">
        <v>7</v>
      </c>
      <c r="H25" s="62">
        <v>7</v>
      </c>
      <c r="I25" s="62">
        <v>7</v>
      </c>
      <c r="J25" s="62"/>
      <c r="K25" s="62"/>
      <c r="L25" s="62">
        <v>9</v>
      </c>
      <c r="M25" s="62"/>
      <c r="N25" s="62"/>
      <c r="O25" s="62"/>
      <c r="P25" s="62"/>
      <c r="Q25" s="62" t="s">
        <v>81</v>
      </c>
      <c r="R25" s="62">
        <v>6</v>
      </c>
      <c r="S25" s="62"/>
      <c r="T25" s="62"/>
      <c r="U25" s="62"/>
      <c r="V25" s="63"/>
      <c r="W25" s="15">
        <f t="shared" si="0"/>
        <v>7</v>
      </c>
    </row>
    <row r="26" spans="1:23" ht="12.75">
      <c r="A26" s="29">
        <f t="shared" si="1"/>
        <v>17</v>
      </c>
      <c r="B26" s="17" t="str">
        <f>'Бел. яз._I'!B26</f>
        <v>Минаковский Денис</v>
      </c>
      <c r="C26" s="61"/>
      <c r="D26" s="62"/>
      <c r="E26" s="62">
        <v>2</v>
      </c>
      <c r="F26" s="62"/>
      <c r="G26" s="62" t="s">
        <v>81</v>
      </c>
      <c r="H26" s="62"/>
      <c r="I26" s="62">
        <v>6</v>
      </c>
      <c r="J26" s="62"/>
      <c r="K26" s="62"/>
      <c r="L26" s="62">
        <v>7</v>
      </c>
      <c r="M26" s="62"/>
      <c r="N26" s="62"/>
      <c r="O26" s="62"/>
      <c r="P26" s="62" t="s">
        <v>81</v>
      </c>
      <c r="Q26" s="62" t="s">
        <v>81</v>
      </c>
      <c r="R26" s="62">
        <v>5</v>
      </c>
      <c r="S26" s="62" t="s">
        <v>81</v>
      </c>
      <c r="T26" s="62"/>
      <c r="U26" s="62"/>
      <c r="V26" s="63"/>
      <c r="W26" s="15">
        <f t="shared" si="0"/>
        <v>5</v>
      </c>
    </row>
    <row r="27" spans="1:23" ht="12.75">
      <c r="A27" s="29">
        <f t="shared" si="1"/>
        <v>18</v>
      </c>
      <c r="B27" s="17" t="str">
        <f>'Бел. яз._I'!B27</f>
        <v>Мисевич Олег</v>
      </c>
      <c r="C27" s="61"/>
      <c r="D27" s="62"/>
      <c r="E27" s="62">
        <v>4</v>
      </c>
      <c r="F27" s="62"/>
      <c r="G27" s="62">
        <v>7</v>
      </c>
      <c r="H27" s="62">
        <v>5</v>
      </c>
      <c r="I27" s="62">
        <v>6</v>
      </c>
      <c r="J27" s="62"/>
      <c r="K27" s="62"/>
      <c r="L27" s="62">
        <v>7</v>
      </c>
      <c r="M27" s="62"/>
      <c r="N27" s="62"/>
      <c r="O27" s="62"/>
      <c r="P27" s="62"/>
      <c r="Q27" s="62" t="s">
        <v>81</v>
      </c>
      <c r="R27" s="62">
        <v>6</v>
      </c>
      <c r="S27" s="62" t="s">
        <v>81</v>
      </c>
      <c r="T27" s="62"/>
      <c r="U27" s="62"/>
      <c r="V27" s="63"/>
      <c r="W27" s="15">
        <f t="shared" si="0"/>
        <v>6</v>
      </c>
    </row>
    <row r="28" spans="1:23" ht="12.75">
      <c r="A28" s="29">
        <f t="shared" si="1"/>
        <v>19</v>
      </c>
      <c r="B28" s="17" t="str">
        <f>'Бел. яз._I'!B28</f>
        <v>Петрович Игорь</v>
      </c>
      <c r="C28" s="61"/>
      <c r="D28" s="62"/>
      <c r="E28" s="62">
        <v>4</v>
      </c>
      <c r="F28" s="62"/>
      <c r="G28" s="62">
        <v>5</v>
      </c>
      <c r="H28" s="62"/>
      <c r="I28" s="62">
        <v>7</v>
      </c>
      <c r="J28" s="62">
        <v>6</v>
      </c>
      <c r="K28" s="62"/>
      <c r="L28" s="62">
        <v>7</v>
      </c>
      <c r="M28" s="62"/>
      <c r="N28" s="62"/>
      <c r="O28" s="62"/>
      <c r="P28" s="62"/>
      <c r="Q28" s="62"/>
      <c r="R28" s="62">
        <v>6</v>
      </c>
      <c r="S28" s="62"/>
      <c r="T28" s="62"/>
      <c r="U28" s="62"/>
      <c r="V28" s="63"/>
      <c r="W28" s="15">
        <f t="shared" si="0"/>
        <v>6</v>
      </c>
    </row>
    <row r="29" spans="1:23" ht="12.75">
      <c r="A29" s="29">
        <f t="shared" si="1"/>
        <v>20</v>
      </c>
      <c r="B29" s="17" t="str">
        <f>'Бел. яз._I'!B29</f>
        <v>Подаваленко Алексей</v>
      </c>
      <c r="C29" s="61"/>
      <c r="D29" s="62"/>
      <c r="E29" s="62">
        <v>6</v>
      </c>
      <c r="F29" s="62"/>
      <c r="G29" s="62">
        <v>3</v>
      </c>
      <c r="H29" s="62"/>
      <c r="I29" s="62">
        <v>7</v>
      </c>
      <c r="J29" s="62"/>
      <c r="K29" s="62">
        <v>4</v>
      </c>
      <c r="L29" s="62">
        <v>7</v>
      </c>
      <c r="M29" s="62"/>
      <c r="N29" s="62"/>
      <c r="O29" s="62"/>
      <c r="P29" s="62"/>
      <c r="Q29" s="62" t="s">
        <v>81</v>
      </c>
      <c r="R29" s="62">
        <v>6</v>
      </c>
      <c r="S29" s="62"/>
      <c r="T29" s="62"/>
      <c r="U29" s="62"/>
      <c r="V29" s="63"/>
      <c r="W29" s="15">
        <f t="shared" si="0"/>
        <v>6</v>
      </c>
    </row>
    <row r="30" spans="1:23" ht="12.75">
      <c r="A30" s="29">
        <f t="shared" si="1"/>
        <v>21</v>
      </c>
      <c r="B30" s="17" t="str">
        <f>'Бел. яз._I'!B30</f>
        <v>Прокопович Павел (убыл)</v>
      </c>
      <c r="C30" s="61"/>
      <c r="D30" s="62"/>
      <c r="E30" s="62">
        <v>3</v>
      </c>
      <c r="F30" s="62">
        <v>4</v>
      </c>
      <c r="G30" s="62">
        <v>3</v>
      </c>
      <c r="H30" s="62" t="s">
        <v>81</v>
      </c>
      <c r="I30" s="62">
        <v>6</v>
      </c>
      <c r="J30" s="62">
        <v>6</v>
      </c>
      <c r="K30" s="62"/>
      <c r="L30" s="62">
        <v>6</v>
      </c>
      <c r="M30" s="62" t="s">
        <v>81</v>
      </c>
      <c r="N30" s="62"/>
      <c r="O30" s="62" t="s">
        <v>81</v>
      </c>
      <c r="P30" s="62"/>
      <c r="Q30" s="62"/>
      <c r="R30" s="62">
        <v>5</v>
      </c>
      <c r="S30" s="62" t="s">
        <v>81</v>
      </c>
      <c r="T30" s="62"/>
      <c r="U30" s="62"/>
      <c r="V30" s="63"/>
      <c r="W30" s="15">
        <f t="shared" si="0"/>
        <v>5</v>
      </c>
    </row>
    <row r="31" spans="1:23" ht="12.75">
      <c r="A31" s="29">
        <f t="shared" si="1"/>
        <v>22</v>
      </c>
      <c r="B31" s="17" t="str">
        <f>'Бел. яз._I'!B31</f>
        <v>Сивко Алексей</v>
      </c>
      <c r="C31" s="61"/>
      <c r="D31" s="62"/>
      <c r="E31" s="62">
        <v>3</v>
      </c>
      <c r="F31" s="62"/>
      <c r="G31" s="62">
        <v>6</v>
      </c>
      <c r="H31" s="62">
        <v>3</v>
      </c>
      <c r="I31" s="62">
        <v>6</v>
      </c>
      <c r="J31" s="62"/>
      <c r="K31" s="62"/>
      <c r="L31" s="62">
        <v>8</v>
      </c>
      <c r="M31" s="62"/>
      <c r="N31" s="62"/>
      <c r="O31" s="62"/>
      <c r="P31" s="62"/>
      <c r="Q31" s="62"/>
      <c r="R31" s="62">
        <v>7</v>
      </c>
      <c r="S31" s="62">
        <v>7</v>
      </c>
      <c r="T31" s="62"/>
      <c r="U31" s="62"/>
      <c r="V31" s="63"/>
      <c r="W31" s="15">
        <f t="shared" si="0"/>
        <v>6</v>
      </c>
    </row>
    <row r="32" spans="1:23" ht="12.75">
      <c r="A32" s="29">
        <f t="shared" si="1"/>
        <v>23</v>
      </c>
      <c r="B32" s="17" t="str">
        <f>'Бел. яз._I'!B32</f>
        <v>Тананушко Денис</v>
      </c>
      <c r="C32" s="61"/>
      <c r="D32" s="62"/>
      <c r="E32" s="62">
        <v>4</v>
      </c>
      <c r="F32" s="62"/>
      <c r="G32" s="62">
        <v>5</v>
      </c>
      <c r="H32" s="62"/>
      <c r="I32" s="62" t="s">
        <v>81</v>
      </c>
      <c r="J32" s="62"/>
      <c r="K32" s="62"/>
      <c r="L32" s="62">
        <v>5</v>
      </c>
      <c r="M32" s="62"/>
      <c r="N32" s="62"/>
      <c r="O32" s="62"/>
      <c r="P32" s="62"/>
      <c r="Q32" s="62"/>
      <c r="R32" s="62">
        <v>5</v>
      </c>
      <c r="S32" s="62" t="s">
        <v>81</v>
      </c>
      <c r="T32" s="62"/>
      <c r="U32" s="62"/>
      <c r="V32" s="63"/>
      <c r="W32" s="15">
        <f t="shared" si="0"/>
        <v>5</v>
      </c>
    </row>
    <row r="33" spans="1:23" ht="12.75">
      <c r="A33" s="29">
        <f t="shared" si="1"/>
        <v>24</v>
      </c>
      <c r="B33" s="17" t="str">
        <f>'Бел. яз._I'!B33</f>
        <v>Тишкевич Андрей</v>
      </c>
      <c r="C33" s="61"/>
      <c r="D33" s="62"/>
      <c r="E33" s="62">
        <v>6</v>
      </c>
      <c r="F33" s="62"/>
      <c r="G33" s="62">
        <v>2</v>
      </c>
      <c r="H33" s="62"/>
      <c r="I33" s="62">
        <v>8</v>
      </c>
      <c r="J33" s="62">
        <v>6</v>
      </c>
      <c r="K33" s="62"/>
      <c r="L33" s="62">
        <v>8</v>
      </c>
      <c r="M33" s="62"/>
      <c r="N33" s="62"/>
      <c r="O33" s="62" t="s">
        <v>81</v>
      </c>
      <c r="P33" s="62"/>
      <c r="Q33" s="62" t="s">
        <v>81</v>
      </c>
      <c r="R33" s="62">
        <v>5</v>
      </c>
      <c r="S33" s="62"/>
      <c r="T33" s="62"/>
      <c r="U33" s="62"/>
      <c r="V33" s="63"/>
      <c r="W33" s="15">
        <f t="shared" si="0"/>
        <v>6</v>
      </c>
    </row>
    <row r="34" spans="1:23" ht="12.75">
      <c r="A34" s="29">
        <f t="shared" si="1"/>
        <v>25</v>
      </c>
      <c r="B34" s="17" t="str">
        <f>'Бел. яз._I'!B34</f>
        <v>Ткачук Виктор</v>
      </c>
      <c r="C34" s="61"/>
      <c r="D34" s="62"/>
      <c r="E34" s="62">
        <v>4</v>
      </c>
      <c r="F34" s="62"/>
      <c r="G34" s="62">
        <v>5</v>
      </c>
      <c r="H34" s="62"/>
      <c r="I34" s="62">
        <v>6</v>
      </c>
      <c r="J34" s="62"/>
      <c r="K34" s="62"/>
      <c r="L34" s="62">
        <v>7</v>
      </c>
      <c r="M34" s="62" t="s">
        <v>81</v>
      </c>
      <c r="N34" s="62"/>
      <c r="O34" s="62"/>
      <c r="P34" s="62"/>
      <c r="Q34" s="62" t="s">
        <v>81</v>
      </c>
      <c r="R34" s="62">
        <v>4</v>
      </c>
      <c r="S34" s="62"/>
      <c r="T34" s="62"/>
      <c r="U34" s="62"/>
      <c r="V34" s="63"/>
      <c r="W34" s="15">
        <f t="shared" si="0"/>
        <v>5</v>
      </c>
    </row>
    <row r="35" spans="1:23" ht="12.75">
      <c r="A35" s="29">
        <f t="shared" si="1"/>
        <v>26</v>
      </c>
      <c r="B35" s="17" t="str">
        <f>'Бел. яз._I'!B35</f>
        <v>Урбанович Олег</v>
      </c>
      <c r="C35" s="61"/>
      <c r="D35" s="62"/>
      <c r="E35" s="62">
        <v>6</v>
      </c>
      <c r="F35" s="62"/>
      <c r="G35" s="62">
        <v>2</v>
      </c>
      <c r="H35" s="62"/>
      <c r="I35" s="62">
        <v>5</v>
      </c>
      <c r="J35" s="62"/>
      <c r="K35" s="62"/>
      <c r="L35" s="62">
        <v>8</v>
      </c>
      <c r="M35" s="62"/>
      <c r="N35" s="62"/>
      <c r="O35" s="62"/>
      <c r="P35" s="62"/>
      <c r="Q35" s="62" t="s">
        <v>81</v>
      </c>
      <c r="R35" s="62">
        <v>5</v>
      </c>
      <c r="S35" s="62"/>
      <c r="T35" s="62"/>
      <c r="U35" s="62"/>
      <c r="V35" s="63"/>
      <c r="W35" s="15">
        <f t="shared" si="0"/>
        <v>5</v>
      </c>
    </row>
    <row r="36" spans="1:23" ht="12.75">
      <c r="A36" s="29">
        <f t="shared" si="1"/>
        <v>27</v>
      </c>
      <c r="B36" s="17" t="str">
        <f>'Бел. яз._I'!B36</f>
        <v>Федирко Игорь</v>
      </c>
      <c r="C36" s="61"/>
      <c r="D36" s="62"/>
      <c r="E36" s="62">
        <v>7</v>
      </c>
      <c r="F36" s="62"/>
      <c r="G36" s="62">
        <v>6</v>
      </c>
      <c r="H36" s="62"/>
      <c r="I36" s="62">
        <v>6</v>
      </c>
      <c r="J36" s="62"/>
      <c r="K36" s="62"/>
      <c r="L36" s="62">
        <v>8</v>
      </c>
      <c r="M36" s="62"/>
      <c r="N36" s="62"/>
      <c r="O36" s="62"/>
      <c r="P36" s="62"/>
      <c r="Q36" s="62"/>
      <c r="R36" s="62">
        <v>4</v>
      </c>
      <c r="S36" s="62"/>
      <c r="T36" s="62"/>
      <c r="U36" s="62"/>
      <c r="V36" s="63"/>
      <c r="W36" s="15">
        <f t="shared" si="0"/>
        <v>6</v>
      </c>
    </row>
    <row r="37" spans="1:23" ht="12.75">
      <c r="A37" s="29">
        <f t="shared" si="1"/>
        <v>28</v>
      </c>
      <c r="B37" s="17" t="str">
        <f>'Бел. яз._I'!B37</f>
        <v>Фолитарчик Павел</v>
      </c>
      <c r="C37" s="61"/>
      <c r="D37" s="62"/>
      <c r="E37" s="62">
        <v>6</v>
      </c>
      <c r="F37" s="62"/>
      <c r="G37" s="62">
        <v>8</v>
      </c>
      <c r="H37" s="62"/>
      <c r="I37" s="62">
        <v>8</v>
      </c>
      <c r="J37" s="62"/>
      <c r="K37" s="62"/>
      <c r="L37" s="62">
        <v>9</v>
      </c>
      <c r="M37" s="62"/>
      <c r="N37" s="62"/>
      <c r="O37" s="62"/>
      <c r="P37" s="62" t="s">
        <v>81</v>
      </c>
      <c r="Q37" s="62"/>
      <c r="R37" s="62">
        <v>5</v>
      </c>
      <c r="S37" s="62"/>
      <c r="T37" s="62"/>
      <c r="U37" s="62"/>
      <c r="V37" s="63"/>
      <c r="W37" s="27">
        <f t="shared" si="0"/>
        <v>7</v>
      </c>
    </row>
    <row r="38" spans="1:23" ht="12.75">
      <c r="A38" s="29">
        <f t="shared" si="1"/>
        <v>29</v>
      </c>
      <c r="B38" s="17" t="str">
        <f>'Бел. яз._I'!B38</f>
        <v>Шатюк Сергей</v>
      </c>
      <c r="C38" s="61"/>
      <c r="D38" s="62"/>
      <c r="E38" s="62">
        <v>3</v>
      </c>
      <c r="F38" s="62"/>
      <c r="G38" s="62">
        <v>2</v>
      </c>
      <c r="H38" s="62">
        <v>4</v>
      </c>
      <c r="I38" s="62">
        <v>6</v>
      </c>
      <c r="J38" s="62"/>
      <c r="K38" s="62"/>
      <c r="L38" s="62">
        <v>9</v>
      </c>
      <c r="M38" s="62"/>
      <c r="N38" s="62"/>
      <c r="O38" s="62"/>
      <c r="P38" s="62"/>
      <c r="Q38" s="62" t="s">
        <v>81</v>
      </c>
      <c r="R38" s="62">
        <v>6</v>
      </c>
      <c r="S38" s="62"/>
      <c r="T38" s="62"/>
      <c r="U38" s="62"/>
      <c r="V38" s="63"/>
      <c r="W38" s="27">
        <f t="shared" si="0"/>
        <v>5</v>
      </c>
    </row>
    <row r="39" spans="1:23" ht="13.5" thickBot="1">
      <c r="A39" s="30">
        <f t="shared" si="1"/>
        <v>30</v>
      </c>
      <c r="B39" s="17" t="str">
        <f>'Бел. яз._I'!B39</f>
        <v>Шкирта Андрей</v>
      </c>
      <c r="C39" s="64"/>
      <c r="D39" s="65"/>
      <c r="E39" s="65">
        <v>4</v>
      </c>
      <c r="F39" s="65"/>
      <c r="G39" s="65">
        <v>8</v>
      </c>
      <c r="H39" s="65"/>
      <c r="I39" s="65">
        <v>7</v>
      </c>
      <c r="J39" s="65"/>
      <c r="K39" s="65"/>
      <c r="L39" s="65">
        <v>9</v>
      </c>
      <c r="M39" s="65"/>
      <c r="N39" s="65"/>
      <c r="O39" s="65"/>
      <c r="P39" s="65"/>
      <c r="Q39" s="65"/>
      <c r="R39" s="65">
        <v>9</v>
      </c>
      <c r="S39" s="65"/>
      <c r="T39" s="65"/>
      <c r="U39" s="65"/>
      <c r="V39" s="66"/>
      <c r="W39" s="16">
        <f t="shared" si="0"/>
        <v>7</v>
      </c>
    </row>
  </sheetData>
  <mergeCells count="4">
    <mergeCell ref="C7:V7"/>
    <mergeCell ref="A7:A8"/>
    <mergeCell ref="B7:B8"/>
    <mergeCell ref="W7:W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/>
  <dimension ref="A2:AD40"/>
  <sheetViews>
    <sheetView zoomScale="75" zoomScaleNormal="75" workbookViewId="0" topLeftCell="A1">
      <pane ySplit="2775" topLeftCell="BM28" activePane="bottomLeft" state="split"/>
      <selection pane="topLeft" activeCell="A1" sqref="A1"/>
      <selection pane="bottomLeft" activeCell="B10" sqref="B10:B39"/>
    </sheetView>
  </sheetViews>
  <sheetFormatPr defaultColWidth="9.00390625" defaultRowHeight="12.75"/>
  <cols>
    <col min="1" max="1" width="3.375" style="0" customWidth="1"/>
    <col min="2" max="2" width="24.125" style="0" customWidth="1"/>
    <col min="3" max="29" width="3.375" style="0" customWidth="1"/>
    <col min="30" max="30" width="12.125" style="0" customWidth="1"/>
  </cols>
  <sheetData>
    <row r="2" spans="2:6" ht="15.75">
      <c r="B2" s="1"/>
      <c r="D2" s="10" t="s">
        <v>7</v>
      </c>
      <c r="E2" s="86" t="s">
        <v>41</v>
      </c>
      <c r="F2" s="55"/>
    </row>
    <row r="3" spans="2:6" ht="15.75">
      <c r="B3" s="1"/>
      <c r="D3" s="10" t="s">
        <v>8</v>
      </c>
      <c r="E3" s="57">
        <v>54</v>
      </c>
      <c r="F3" s="55"/>
    </row>
    <row r="4" spans="2:6" ht="15.75">
      <c r="B4" s="1"/>
      <c r="D4" s="10" t="s">
        <v>9</v>
      </c>
      <c r="E4" s="131">
        <f>COUNTA(C8:AC8)*2</f>
        <v>36</v>
      </c>
      <c r="F4" s="55"/>
    </row>
    <row r="5" spans="4:6" ht="15.75">
      <c r="D5" s="10" t="s">
        <v>10</v>
      </c>
      <c r="E5" s="54" t="s">
        <v>137</v>
      </c>
      <c r="F5" s="55"/>
    </row>
    <row r="6" ht="13.5" thickBot="1"/>
    <row r="7" spans="1:30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10"/>
      <c r="AD7" s="199" t="s">
        <v>46</v>
      </c>
    </row>
    <row r="8" spans="1:30" ht="33" customHeight="1" thickBot="1">
      <c r="A8" s="211"/>
      <c r="B8" s="212"/>
      <c r="C8" s="124">
        <v>37869</v>
      </c>
      <c r="D8" s="125">
        <v>37872</v>
      </c>
      <c r="E8" s="125">
        <v>37886</v>
      </c>
      <c r="F8" s="125">
        <v>37897</v>
      </c>
      <c r="G8" s="125">
        <v>37900</v>
      </c>
      <c r="H8" s="125">
        <v>37911</v>
      </c>
      <c r="I8" s="125">
        <v>37914</v>
      </c>
      <c r="J8" s="125">
        <v>37918</v>
      </c>
      <c r="K8" s="125">
        <v>37925</v>
      </c>
      <c r="L8" s="125">
        <v>37939</v>
      </c>
      <c r="M8" s="125">
        <v>37946</v>
      </c>
      <c r="N8" s="125">
        <v>37956</v>
      </c>
      <c r="O8" s="125">
        <v>37960</v>
      </c>
      <c r="P8" s="125">
        <v>37967</v>
      </c>
      <c r="Q8" s="125">
        <v>37970</v>
      </c>
      <c r="R8" s="125">
        <v>37977</v>
      </c>
      <c r="S8" s="125">
        <v>37981</v>
      </c>
      <c r="T8" s="125">
        <v>37982</v>
      </c>
      <c r="U8" s="125"/>
      <c r="V8" s="125"/>
      <c r="W8" s="125"/>
      <c r="X8" s="125"/>
      <c r="Y8" s="125"/>
      <c r="Z8" s="125"/>
      <c r="AA8" s="125"/>
      <c r="AB8" s="125"/>
      <c r="AC8" s="130"/>
      <c r="AD8" s="213"/>
    </row>
    <row r="9" spans="1:30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  <c r="R9" s="99"/>
      <c r="S9" s="99"/>
      <c r="T9" s="101"/>
      <c r="U9" s="99" t="s">
        <v>138</v>
      </c>
      <c r="V9" s="139"/>
      <c r="W9" s="139"/>
      <c r="X9" s="140"/>
      <c r="Y9" s="140"/>
      <c r="Z9" s="140"/>
      <c r="AA9" s="140"/>
      <c r="AB9" s="140"/>
      <c r="AC9" s="141"/>
      <c r="AD9" s="97"/>
    </row>
    <row r="10" spans="1:30" ht="12.75">
      <c r="A10" s="28">
        <v>1</v>
      </c>
      <c r="B10" s="17" t="str">
        <f>'Бел. яз._I'!B10</f>
        <v>Бальцевич Александр</v>
      </c>
      <c r="C10" s="58"/>
      <c r="D10" s="59">
        <v>10</v>
      </c>
      <c r="E10" s="59">
        <v>8</v>
      </c>
      <c r="F10" s="59">
        <v>9</v>
      </c>
      <c r="G10" s="59"/>
      <c r="H10" s="59">
        <v>8</v>
      </c>
      <c r="I10" s="59">
        <v>9</v>
      </c>
      <c r="J10" s="59">
        <v>1</v>
      </c>
      <c r="K10" s="59"/>
      <c r="L10" s="59">
        <v>5</v>
      </c>
      <c r="M10" s="59">
        <v>7</v>
      </c>
      <c r="N10" s="59"/>
      <c r="O10" s="59"/>
      <c r="P10" s="59" t="s">
        <v>81</v>
      </c>
      <c r="Q10" s="59" t="s">
        <v>81</v>
      </c>
      <c r="R10" s="59"/>
      <c r="S10" s="59">
        <v>5</v>
      </c>
      <c r="T10" s="59"/>
      <c r="U10" s="59">
        <v>7</v>
      </c>
      <c r="V10" s="59"/>
      <c r="W10" s="59"/>
      <c r="X10" s="59"/>
      <c r="Y10" s="59"/>
      <c r="Z10" s="59"/>
      <c r="AA10" s="59"/>
      <c r="AB10" s="59"/>
      <c r="AC10" s="60"/>
      <c r="AD10" s="14">
        <f>ROUND((AVERAGE(C10:AC10)),0)</f>
        <v>7</v>
      </c>
    </row>
    <row r="11" spans="1:30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>
        <v>9</v>
      </c>
      <c r="F11" s="62">
        <v>9</v>
      </c>
      <c r="G11" s="62"/>
      <c r="H11" s="62">
        <v>5</v>
      </c>
      <c r="I11" s="62">
        <v>9</v>
      </c>
      <c r="J11" s="62">
        <v>9</v>
      </c>
      <c r="K11" s="62"/>
      <c r="L11" s="62">
        <v>5</v>
      </c>
      <c r="M11" s="62">
        <v>6</v>
      </c>
      <c r="N11" s="143" t="s">
        <v>139</v>
      </c>
      <c r="O11" s="62"/>
      <c r="P11" s="62"/>
      <c r="Q11" s="62"/>
      <c r="R11" s="62"/>
      <c r="S11" s="62">
        <v>5</v>
      </c>
      <c r="T11" s="62"/>
      <c r="U11" s="62">
        <v>5</v>
      </c>
      <c r="V11" s="62"/>
      <c r="W11" s="62"/>
      <c r="X11" s="62"/>
      <c r="Y11" s="62"/>
      <c r="Z11" s="62"/>
      <c r="AA11" s="62"/>
      <c r="AB11" s="62"/>
      <c r="AC11" s="63"/>
      <c r="AD11" s="15">
        <v>6</v>
      </c>
    </row>
    <row r="12" spans="1:30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>
        <v>10</v>
      </c>
      <c r="F12" s="62" t="s">
        <v>81</v>
      </c>
      <c r="G12" s="62">
        <v>5</v>
      </c>
      <c r="H12" s="62"/>
      <c r="I12" s="62">
        <v>9</v>
      </c>
      <c r="J12" s="62"/>
      <c r="K12" s="62"/>
      <c r="L12" s="62">
        <v>5</v>
      </c>
      <c r="M12" s="62"/>
      <c r="N12" s="62"/>
      <c r="O12" s="62"/>
      <c r="P12" s="62">
        <v>9</v>
      </c>
      <c r="Q12" s="62">
        <v>10</v>
      </c>
      <c r="R12" s="62"/>
      <c r="S12" s="62"/>
      <c r="T12" s="62"/>
      <c r="U12" s="62">
        <v>7</v>
      </c>
      <c r="V12" s="62"/>
      <c r="W12" s="62"/>
      <c r="X12" s="62"/>
      <c r="Y12" s="62"/>
      <c r="Z12" s="62"/>
      <c r="AA12" s="62"/>
      <c r="AB12" s="62"/>
      <c r="AC12" s="63"/>
      <c r="AD12" s="15">
        <v>7</v>
      </c>
    </row>
    <row r="13" spans="1:30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>
        <v>10</v>
      </c>
      <c r="F13" s="62">
        <v>10</v>
      </c>
      <c r="G13" s="62"/>
      <c r="H13" s="62">
        <v>4</v>
      </c>
      <c r="I13" s="62">
        <v>8</v>
      </c>
      <c r="J13" s="62"/>
      <c r="K13" s="62">
        <v>0</v>
      </c>
      <c r="L13" s="62"/>
      <c r="M13" s="62">
        <v>10</v>
      </c>
      <c r="N13" s="62"/>
      <c r="O13" s="62">
        <v>9</v>
      </c>
      <c r="P13" s="62">
        <v>10</v>
      </c>
      <c r="Q13" s="62">
        <v>5</v>
      </c>
      <c r="R13" s="62">
        <v>9</v>
      </c>
      <c r="S13" s="62"/>
      <c r="T13" s="62"/>
      <c r="U13" s="62">
        <v>6</v>
      </c>
      <c r="V13" s="62"/>
      <c r="W13" s="62"/>
      <c r="X13" s="62"/>
      <c r="Y13" s="62"/>
      <c r="Z13" s="62"/>
      <c r="AA13" s="62"/>
      <c r="AB13" s="62"/>
      <c r="AC13" s="63"/>
      <c r="AD13" s="15">
        <f>ROUND((AVERAGE(C13:AC13)),0)</f>
        <v>7</v>
      </c>
    </row>
    <row r="14" spans="1:30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>
        <v>9</v>
      </c>
      <c r="F14" s="62">
        <v>9</v>
      </c>
      <c r="G14" s="62"/>
      <c r="H14" s="62" t="s">
        <v>81</v>
      </c>
      <c r="I14" s="62">
        <v>8</v>
      </c>
      <c r="J14" s="62"/>
      <c r="K14" s="62">
        <v>0</v>
      </c>
      <c r="L14" s="62">
        <v>8</v>
      </c>
      <c r="M14" s="62">
        <v>6</v>
      </c>
      <c r="N14" s="62"/>
      <c r="O14" s="62">
        <v>9</v>
      </c>
      <c r="P14" s="62">
        <v>7</v>
      </c>
      <c r="Q14" s="62"/>
      <c r="R14" s="62" t="s">
        <v>81</v>
      </c>
      <c r="S14" s="62"/>
      <c r="T14" s="62"/>
      <c r="U14" s="62">
        <v>5</v>
      </c>
      <c r="V14" s="62"/>
      <c r="W14" s="62"/>
      <c r="X14" s="62"/>
      <c r="Y14" s="62"/>
      <c r="Z14" s="62"/>
      <c r="AA14" s="62"/>
      <c r="AB14" s="62"/>
      <c r="AC14" s="63"/>
      <c r="AD14" s="15">
        <v>6</v>
      </c>
    </row>
    <row r="15" spans="1:30" ht="12.75">
      <c r="A15" s="29">
        <f t="shared" si="0"/>
        <v>6</v>
      </c>
      <c r="B15" s="17" t="str">
        <f>'Бел. яз._I'!B15</f>
        <v>Гадомский Павел</v>
      </c>
      <c r="C15" s="61"/>
      <c r="D15" s="62">
        <v>10</v>
      </c>
      <c r="E15" s="62"/>
      <c r="F15" s="62"/>
      <c r="G15" s="62"/>
      <c r="H15" s="62" t="s">
        <v>81</v>
      </c>
      <c r="I15" s="62">
        <v>9</v>
      </c>
      <c r="J15" s="62">
        <v>10</v>
      </c>
      <c r="K15" s="62"/>
      <c r="L15" s="62"/>
      <c r="M15" s="62" t="s">
        <v>81</v>
      </c>
      <c r="N15" s="62"/>
      <c r="O15" s="62"/>
      <c r="P15" s="62">
        <v>10</v>
      </c>
      <c r="Q15" s="62">
        <v>10</v>
      </c>
      <c r="R15" s="62">
        <v>6</v>
      </c>
      <c r="S15" s="62"/>
      <c r="T15" s="62"/>
      <c r="U15" s="62">
        <v>9</v>
      </c>
      <c r="V15" s="62"/>
      <c r="W15" s="62"/>
      <c r="X15" s="62"/>
      <c r="Y15" s="62"/>
      <c r="Z15" s="62"/>
      <c r="AA15" s="62"/>
      <c r="AB15" s="62"/>
      <c r="AC15" s="63"/>
      <c r="AD15" s="15">
        <f>ROUND((AVERAGE(C15:AC15)),0)</f>
        <v>9</v>
      </c>
    </row>
    <row r="16" spans="1:30" ht="12.75">
      <c r="A16" s="29">
        <f t="shared" si="0"/>
        <v>7</v>
      </c>
      <c r="B16" s="17" t="str">
        <f>'Бел. яз._I'!B16</f>
        <v>Горбачёв Михаил</v>
      </c>
      <c r="C16" s="61"/>
      <c r="D16" s="62">
        <v>10</v>
      </c>
      <c r="E16" s="62">
        <v>10</v>
      </c>
      <c r="F16" s="62">
        <v>10</v>
      </c>
      <c r="G16" s="62"/>
      <c r="H16" s="62">
        <v>10</v>
      </c>
      <c r="I16" s="62">
        <v>9</v>
      </c>
      <c r="J16" s="62"/>
      <c r="K16" s="62">
        <v>10</v>
      </c>
      <c r="L16" s="62"/>
      <c r="M16" s="62">
        <v>10</v>
      </c>
      <c r="N16" s="62"/>
      <c r="O16" s="62">
        <v>9</v>
      </c>
      <c r="P16" s="62">
        <v>9</v>
      </c>
      <c r="Q16" s="62">
        <v>10</v>
      </c>
      <c r="R16" s="62" t="s">
        <v>81</v>
      </c>
      <c r="S16" s="62">
        <v>4</v>
      </c>
      <c r="T16" s="62"/>
      <c r="U16" s="62">
        <v>9</v>
      </c>
      <c r="V16" s="62"/>
      <c r="W16" s="62"/>
      <c r="X16" s="62"/>
      <c r="Y16" s="62"/>
      <c r="Z16" s="62"/>
      <c r="AA16" s="62"/>
      <c r="AB16" s="62"/>
      <c r="AC16" s="63"/>
      <c r="AD16" s="15">
        <f>ROUND((AVERAGE(C16:AC16)),0)</f>
        <v>9</v>
      </c>
    </row>
    <row r="17" spans="1:30" ht="12.75">
      <c r="A17" s="29">
        <f t="shared" si="0"/>
        <v>8</v>
      </c>
      <c r="B17" s="17" t="str">
        <f>'Бел. яз._I'!B17</f>
        <v>Жидко Дмитрий</v>
      </c>
      <c r="C17" s="61"/>
      <c r="D17" s="62">
        <v>9</v>
      </c>
      <c r="E17" s="62">
        <v>8</v>
      </c>
      <c r="F17" s="62">
        <v>9</v>
      </c>
      <c r="G17" s="62"/>
      <c r="H17" s="62">
        <v>5</v>
      </c>
      <c r="I17" s="62">
        <v>8</v>
      </c>
      <c r="J17" s="62">
        <v>9</v>
      </c>
      <c r="K17" s="62"/>
      <c r="L17" s="62">
        <v>4</v>
      </c>
      <c r="M17" s="62">
        <v>5</v>
      </c>
      <c r="N17" s="62"/>
      <c r="O17" s="62">
        <v>9</v>
      </c>
      <c r="P17" s="62" t="s">
        <v>81</v>
      </c>
      <c r="Q17" s="62" t="s">
        <v>81</v>
      </c>
      <c r="R17" s="62" t="s">
        <v>81</v>
      </c>
      <c r="S17" s="62" t="s">
        <v>81</v>
      </c>
      <c r="T17" s="62"/>
      <c r="U17" s="62">
        <v>2</v>
      </c>
      <c r="V17" s="62"/>
      <c r="W17" s="62"/>
      <c r="X17" s="62"/>
      <c r="Y17" s="62"/>
      <c r="Z17" s="62"/>
      <c r="AA17" s="62"/>
      <c r="AB17" s="62"/>
      <c r="AC17" s="63"/>
      <c r="AD17" s="15">
        <v>5</v>
      </c>
    </row>
    <row r="18" spans="1:30" ht="12.75">
      <c r="A18" s="29">
        <f t="shared" si="0"/>
        <v>9</v>
      </c>
      <c r="B18" s="17" t="str">
        <f>'Бел. яз._I'!B18</f>
        <v>Журко Алексей</v>
      </c>
      <c r="C18" s="61"/>
      <c r="D18" s="62">
        <v>8</v>
      </c>
      <c r="E18" s="62"/>
      <c r="F18" s="62">
        <v>9</v>
      </c>
      <c r="G18" s="62"/>
      <c r="H18" s="62" t="s">
        <v>81</v>
      </c>
      <c r="I18" s="62">
        <v>8</v>
      </c>
      <c r="J18" s="62">
        <v>9</v>
      </c>
      <c r="K18" s="62">
        <v>5</v>
      </c>
      <c r="L18" s="62">
        <v>7</v>
      </c>
      <c r="M18" s="62">
        <v>6</v>
      </c>
      <c r="N18" s="143" t="s">
        <v>140</v>
      </c>
      <c r="O18" s="62"/>
      <c r="P18" s="62"/>
      <c r="Q18" s="62"/>
      <c r="R18" s="62"/>
      <c r="S18" s="62">
        <v>5</v>
      </c>
      <c r="T18" s="62"/>
      <c r="U18" s="62">
        <v>6</v>
      </c>
      <c r="V18" s="62"/>
      <c r="W18" s="62"/>
      <c r="X18" s="62"/>
      <c r="Y18" s="62"/>
      <c r="Z18" s="62"/>
      <c r="AA18" s="62"/>
      <c r="AB18" s="62"/>
      <c r="AC18" s="63"/>
      <c r="AD18" s="15">
        <v>6</v>
      </c>
    </row>
    <row r="19" spans="1:30" ht="12.75">
      <c r="A19" s="29">
        <f t="shared" si="0"/>
        <v>10</v>
      </c>
      <c r="B19" s="17" t="str">
        <f>'Бел. яз._I'!B19</f>
        <v>Ивуть Юрий</v>
      </c>
      <c r="C19" s="61"/>
      <c r="D19" s="62">
        <v>10</v>
      </c>
      <c r="E19" s="62">
        <v>10</v>
      </c>
      <c r="F19" s="62">
        <v>9</v>
      </c>
      <c r="G19" s="62">
        <v>7</v>
      </c>
      <c r="H19" s="62"/>
      <c r="I19" s="62">
        <v>9</v>
      </c>
      <c r="J19" s="62">
        <v>9</v>
      </c>
      <c r="K19" s="62"/>
      <c r="L19" s="62">
        <v>6</v>
      </c>
      <c r="M19" s="62">
        <v>7</v>
      </c>
      <c r="N19" s="62"/>
      <c r="O19" s="62">
        <v>9</v>
      </c>
      <c r="P19" s="62">
        <v>9</v>
      </c>
      <c r="Q19" s="62">
        <v>5</v>
      </c>
      <c r="R19" s="62">
        <v>10</v>
      </c>
      <c r="S19" s="62"/>
      <c r="T19" s="62"/>
      <c r="U19" s="62">
        <v>8</v>
      </c>
      <c r="V19" s="62"/>
      <c r="W19" s="62"/>
      <c r="X19" s="62"/>
      <c r="Y19" s="62"/>
      <c r="Z19" s="62"/>
      <c r="AA19" s="62"/>
      <c r="AB19" s="62"/>
      <c r="AC19" s="63"/>
      <c r="AD19" s="15">
        <f>ROUND((AVERAGE(C19:AC19)),0)</f>
        <v>8</v>
      </c>
    </row>
    <row r="20" spans="1:30" ht="12.75">
      <c r="A20" s="29">
        <f t="shared" si="0"/>
        <v>11</v>
      </c>
      <c r="B20" s="17" t="str">
        <f>'Бел. яз._I'!B20</f>
        <v>Кодь Тадеуш</v>
      </c>
      <c r="C20" s="61"/>
      <c r="D20" s="62"/>
      <c r="E20" s="62">
        <v>10</v>
      </c>
      <c r="F20" s="62">
        <v>8</v>
      </c>
      <c r="G20" s="62"/>
      <c r="H20" s="62">
        <v>7</v>
      </c>
      <c r="I20" s="62">
        <v>8</v>
      </c>
      <c r="J20" s="62"/>
      <c r="K20" s="62"/>
      <c r="L20" s="62">
        <v>7</v>
      </c>
      <c r="M20" s="62">
        <v>6</v>
      </c>
      <c r="N20" s="62"/>
      <c r="O20" s="62"/>
      <c r="P20" s="62">
        <v>9</v>
      </c>
      <c r="Q20" s="62"/>
      <c r="R20" s="62" t="s">
        <v>81</v>
      </c>
      <c r="S20" s="62" t="s">
        <v>81</v>
      </c>
      <c r="T20" s="62"/>
      <c r="U20" s="62">
        <v>6</v>
      </c>
      <c r="V20" s="62"/>
      <c r="W20" s="62"/>
      <c r="X20" s="62"/>
      <c r="Y20" s="62"/>
      <c r="Z20" s="62"/>
      <c r="AA20" s="62"/>
      <c r="AB20" s="62"/>
      <c r="AC20" s="63"/>
      <c r="AD20" s="15">
        <v>7</v>
      </c>
    </row>
    <row r="21" spans="1:30" ht="12.75">
      <c r="A21" s="29">
        <f t="shared" si="0"/>
        <v>12</v>
      </c>
      <c r="B21" s="17" t="str">
        <f>'Бел. яз._I'!B21</f>
        <v>Крисинель Денис</v>
      </c>
      <c r="C21" s="61"/>
      <c r="D21" s="62">
        <v>9</v>
      </c>
      <c r="E21" s="62">
        <v>10</v>
      </c>
      <c r="F21" s="62">
        <v>9</v>
      </c>
      <c r="G21" s="62">
        <v>8</v>
      </c>
      <c r="H21" s="62" t="s">
        <v>81</v>
      </c>
      <c r="I21" s="62">
        <v>9</v>
      </c>
      <c r="J21" s="62">
        <v>9</v>
      </c>
      <c r="K21" s="62"/>
      <c r="L21" s="62">
        <v>7</v>
      </c>
      <c r="M21" s="62">
        <v>7</v>
      </c>
      <c r="N21" s="62">
        <v>7</v>
      </c>
      <c r="O21" s="62">
        <v>1</v>
      </c>
      <c r="P21" s="143" t="s">
        <v>141</v>
      </c>
      <c r="Q21" s="62"/>
      <c r="R21" s="62"/>
      <c r="S21" s="62"/>
      <c r="T21" s="62"/>
      <c r="U21" s="62">
        <v>6</v>
      </c>
      <c r="V21" s="62"/>
      <c r="W21" s="62"/>
      <c r="X21" s="62"/>
      <c r="Y21" s="62"/>
      <c r="Z21" s="62"/>
      <c r="AA21" s="62"/>
      <c r="AB21" s="62"/>
      <c r="AC21" s="63"/>
      <c r="AD21" s="15">
        <f>ROUND((AVERAGE(C21:AC21)),0)</f>
        <v>7</v>
      </c>
    </row>
    <row r="22" spans="1:30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>
        <v>9</v>
      </c>
      <c r="F22" s="62">
        <v>8</v>
      </c>
      <c r="G22" s="62"/>
      <c r="H22" s="62">
        <v>4</v>
      </c>
      <c r="I22" s="62"/>
      <c r="J22" s="62">
        <v>0</v>
      </c>
      <c r="K22" s="62"/>
      <c r="L22" s="62">
        <v>5</v>
      </c>
      <c r="M22" s="62">
        <v>5</v>
      </c>
      <c r="N22" s="62"/>
      <c r="O22" s="62"/>
      <c r="P22" s="62" t="s">
        <v>81</v>
      </c>
      <c r="Q22" s="62" t="s">
        <v>81</v>
      </c>
      <c r="R22" s="62"/>
      <c r="S22" s="62"/>
      <c r="T22" s="62"/>
      <c r="U22" s="62">
        <v>5</v>
      </c>
      <c r="V22" s="62"/>
      <c r="W22" s="62"/>
      <c r="X22" s="62"/>
      <c r="Y22" s="62"/>
      <c r="Z22" s="62"/>
      <c r="AA22" s="62"/>
      <c r="AB22" s="62"/>
      <c r="AC22" s="63"/>
      <c r="AD22" s="15">
        <f>ROUND((AVERAGE(C22:AC22)),0)</f>
        <v>5</v>
      </c>
    </row>
    <row r="23" spans="1:30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>
        <v>9</v>
      </c>
      <c r="E23" s="62">
        <v>6</v>
      </c>
      <c r="F23" s="62">
        <v>7</v>
      </c>
      <c r="G23" s="62"/>
      <c r="H23" s="62">
        <v>4</v>
      </c>
      <c r="I23" s="62">
        <v>8</v>
      </c>
      <c r="J23" s="62">
        <v>9</v>
      </c>
      <c r="K23" s="62"/>
      <c r="L23" s="62">
        <v>4</v>
      </c>
      <c r="M23" s="62"/>
      <c r="N23" s="62"/>
      <c r="O23" s="62"/>
      <c r="P23" s="62">
        <v>6</v>
      </c>
      <c r="Q23" s="62">
        <v>4</v>
      </c>
      <c r="R23" s="62">
        <v>2</v>
      </c>
      <c r="S23" s="62"/>
      <c r="T23" s="62"/>
      <c r="U23" s="62">
        <v>3</v>
      </c>
      <c r="V23" s="62"/>
      <c r="W23" s="62"/>
      <c r="X23" s="62"/>
      <c r="Y23" s="62"/>
      <c r="Z23" s="62"/>
      <c r="AA23" s="62"/>
      <c r="AB23" s="62"/>
      <c r="AC23" s="63"/>
      <c r="AD23" s="15">
        <v>4</v>
      </c>
    </row>
    <row r="24" spans="1:30" ht="12.75">
      <c r="A24" s="29">
        <f t="shared" si="0"/>
        <v>15</v>
      </c>
      <c r="B24" s="17" t="str">
        <f>'Бел. яз._I'!B24</f>
        <v>Марчук Денис</v>
      </c>
      <c r="C24" s="144" t="s">
        <v>142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15" t="s">
        <v>143</v>
      </c>
    </row>
    <row r="25" spans="1:30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>
        <v>8</v>
      </c>
      <c r="F25" s="62">
        <v>8</v>
      </c>
      <c r="G25" s="62">
        <v>8</v>
      </c>
      <c r="H25" s="62"/>
      <c r="I25" s="62">
        <v>8</v>
      </c>
      <c r="J25" s="62"/>
      <c r="K25" s="62"/>
      <c r="L25" s="62">
        <v>7</v>
      </c>
      <c r="M25" s="62"/>
      <c r="N25" s="62"/>
      <c r="O25" s="62"/>
      <c r="P25" s="62"/>
      <c r="Q25" s="62">
        <v>7</v>
      </c>
      <c r="R25" s="62" t="s">
        <v>81</v>
      </c>
      <c r="S25" s="62"/>
      <c r="T25" s="62"/>
      <c r="U25" s="62">
        <v>6</v>
      </c>
      <c r="V25" s="62"/>
      <c r="W25" s="62"/>
      <c r="X25" s="62"/>
      <c r="Y25" s="62"/>
      <c r="Z25" s="62"/>
      <c r="AA25" s="62"/>
      <c r="AB25" s="62"/>
      <c r="AC25" s="63"/>
      <c r="AD25" s="15">
        <f>ROUND((AVERAGE(C25:AC25)),0)</f>
        <v>7</v>
      </c>
    </row>
    <row r="26" spans="1:30" ht="12.75">
      <c r="A26" s="29">
        <f t="shared" si="0"/>
        <v>17</v>
      </c>
      <c r="B26" s="17" t="str">
        <f>'Бел. яз._I'!B26</f>
        <v>Минаковский Денис</v>
      </c>
      <c r="C26" s="61"/>
      <c r="D26" s="62">
        <v>10</v>
      </c>
      <c r="E26" s="62">
        <v>10</v>
      </c>
      <c r="F26" s="62">
        <v>10</v>
      </c>
      <c r="G26" s="62"/>
      <c r="H26" s="62"/>
      <c r="I26" s="62">
        <v>9</v>
      </c>
      <c r="J26" s="62"/>
      <c r="K26" s="62"/>
      <c r="L26" s="62">
        <v>10</v>
      </c>
      <c r="M26" s="62">
        <v>10</v>
      </c>
      <c r="N26" s="62"/>
      <c r="O26" s="62">
        <v>9</v>
      </c>
      <c r="P26" s="62" t="s">
        <v>81</v>
      </c>
      <c r="Q26" s="62" t="s">
        <v>81</v>
      </c>
      <c r="R26" s="62" t="s">
        <v>81</v>
      </c>
      <c r="S26" s="62" t="s">
        <v>81</v>
      </c>
      <c r="T26" s="62"/>
      <c r="U26" s="62">
        <v>4</v>
      </c>
      <c r="V26" s="62"/>
      <c r="W26" s="62"/>
      <c r="X26" s="62"/>
      <c r="Y26" s="62"/>
      <c r="Z26" s="62"/>
      <c r="AA26" s="62"/>
      <c r="AB26" s="62"/>
      <c r="AC26" s="63"/>
      <c r="AD26" s="15">
        <v>8</v>
      </c>
    </row>
    <row r="27" spans="1:30" ht="12.75">
      <c r="A27" s="29">
        <f t="shared" si="0"/>
        <v>18</v>
      </c>
      <c r="B27" s="17" t="str">
        <f>'Бел. яз._I'!B27</f>
        <v>Мисевич Олег</v>
      </c>
      <c r="C27" s="61"/>
      <c r="D27" s="62"/>
      <c r="E27" s="62">
        <v>10</v>
      </c>
      <c r="F27" s="62" t="s">
        <v>81</v>
      </c>
      <c r="G27" s="62"/>
      <c r="H27" s="62">
        <v>5</v>
      </c>
      <c r="I27" s="62">
        <v>8</v>
      </c>
      <c r="J27" s="62">
        <v>10</v>
      </c>
      <c r="K27" s="62"/>
      <c r="L27" s="62" t="s">
        <v>81</v>
      </c>
      <c r="M27" s="62">
        <v>9</v>
      </c>
      <c r="N27" s="62">
        <v>7</v>
      </c>
      <c r="O27" s="62">
        <v>7</v>
      </c>
      <c r="P27" s="62" t="s">
        <v>81</v>
      </c>
      <c r="Q27" s="62">
        <v>4</v>
      </c>
      <c r="R27" s="62" t="s">
        <v>81</v>
      </c>
      <c r="S27" s="62"/>
      <c r="T27" s="62"/>
      <c r="U27" s="62">
        <v>5</v>
      </c>
      <c r="V27" s="62"/>
      <c r="W27" s="62"/>
      <c r="X27" s="62"/>
      <c r="Y27" s="62"/>
      <c r="Z27" s="62"/>
      <c r="AA27" s="62"/>
      <c r="AB27" s="62"/>
      <c r="AC27" s="63"/>
      <c r="AD27" s="15">
        <f>ROUND((AVERAGE(C27:AC27)),0)</f>
        <v>7</v>
      </c>
    </row>
    <row r="28" spans="1:30" ht="12.75">
      <c r="A28" s="29">
        <f t="shared" si="0"/>
        <v>19</v>
      </c>
      <c r="B28" s="17" t="str">
        <f>'Бел. яз._I'!B28</f>
        <v>Петрович Игорь</v>
      </c>
      <c r="C28" s="61"/>
      <c r="D28" s="62">
        <v>9</v>
      </c>
      <c r="E28" s="62"/>
      <c r="F28" s="62" t="s">
        <v>81</v>
      </c>
      <c r="G28" s="62">
        <v>8</v>
      </c>
      <c r="H28" s="62"/>
      <c r="I28" s="62">
        <v>9</v>
      </c>
      <c r="J28" s="62"/>
      <c r="K28" s="62"/>
      <c r="L28" s="62" t="s">
        <v>81</v>
      </c>
      <c r="M28" s="62">
        <v>9</v>
      </c>
      <c r="N28" s="62"/>
      <c r="O28" s="62"/>
      <c r="P28" s="62">
        <v>10</v>
      </c>
      <c r="Q28" s="62">
        <v>4</v>
      </c>
      <c r="R28" s="62">
        <v>9</v>
      </c>
      <c r="S28" s="62">
        <v>5</v>
      </c>
      <c r="T28" s="62"/>
      <c r="U28" s="62">
        <v>8</v>
      </c>
      <c r="V28" s="62"/>
      <c r="W28" s="62"/>
      <c r="X28" s="62"/>
      <c r="Y28" s="62"/>
      <c r="Z28" s="62"/>
      <c r="AA28" s="62"/>
      <c r="AB28" s="62"/>
      <c r="AC28" s="63"/>
      <c r="AD28" s="15">
        <f>ROUND((AVERAGE(C28:AC28)),0)</f>
        <v>8</v>
      </c>
    </row>
    <row r="29" spans="1:30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/>
      <c r="E29" s="62">
        <v>10</v>
      </c>
      <c r="F29" s="62" t="s">
        <v>81</v>
      </c>
      <c r="G29" s="62"/>
      <c r="H29" s="62">
        <v>6</v>
      </c>
      <c r="I29" s="62">
        <v>10</v>
      </c>
      <c r="J29" s="62" t="s">
        <v>81</v>
      </c>
      <c r="K29" s="62"/>
      <c r="L29" s="62" t="s">
        <v>81</v>
      </c>
      <c r="M29" s="62"/>
      <c r="N29" s="62">
        <v>10</v>
      </c>
      <c r="O29" s="62"/>
      <c r="P29" s="62"/>
      <c r="Q29" s="62">
        <v>8</v>
      </c>
      <c r="R29" s="62">
        <v>10</v>
      </c>
      <c r="S29" s="62"/>
      <c r="T29" s="62"/>
      <c r="U29" s="62">
        <v>8</v>
      </c>
      <c r="V29" s="62"/>
      <c r="W29" s="62"/>
      <c r="X29" s="62"/>
      <c r="Y29" s="62"/>
      <c r="Z29" s="62"/>
      <c r="AA29" s="62"/>
      <c r="AB29" s="62"/>
      <c r="AC29" s="63"/>
      <c r="AD29" s="15">
        <f>ROUND((AVERAGE(C29:AC29)),0)</f>
        <v>9</v>
      </c>
    </row>
    <row r="30" spans="1:30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>
        <v>8</v>
      </c>
      <c r="F30" s="62" t="s">
        <v>81</v>
      </c>
      <c r="G30" s="62"/>
      <c r="H30" s="62" t="s">
        <v>81</v>
      </c>
      <c r="I30" s="62" t="s">
        <v>81</v>
      </c>
      <c r="J30" s="62"/>
      <c r="K30" s="62"/>
      <c r="L30" s="62" t="s">
        <v>81</v>
      </c>
      <c r="M30" s="62" t="s">
        <v>81</v>
      </c>
      <c r="N30" s="62"/>
      <c r="O30" s="62" t="s">
        <v>81</v>
      </c>
      <c r="P30" s="62">
        <v>5</v>
      </c>
      <c r="Q30" s="62"/>
      <c r="R30" s="62" t="s">
        <v>81</v>
      </c>
      <c r="S30" s="62" t="s">
        <v>81</v>
      </c>
      <c r="T30" s="62"/>
      <c r="U30" s="62">
        <v>3</v>
      </c>
      <c r="V30" s="62"/>
      <c r="W30" s="62"/>
      <c r="X30" s="62"/>
      <c r="Y30" s="62"/>
      <c r="Z30" s="62"/>
      <c r="AA30" s="62"/>
      <c r="AB30" s="62"/>
      <c r="AC30" s="63"/>
      <c r="AD30" s="15">
        <f>ROUND((AVERAGE(C30:AC30)),0)</f>
        <v>5</v>
      </c>
    </row>
    <row r="31" spans="1:30" ht="12.75">
      <c r="A31" s="29">
        <f t="shared" si="0"/>
        <v>22</v>
      </c>
      <c r="B31" s="17" t="str">
        <f>'Бел. яз._I'!B31</f>
        <v>Сивко Алексей</v>
      </c>
      <c r="C31" s="61"/>
      <c r="D31" s="62">
        <v>9</v>
      </c>
      <c r="E31" s="62">
        <v>10</v>
      </c>
      <c r="F31" s="62">
        <v>9</v>
      </c>
      <c r="G31" s="62">
        <v>8</v>
      </c>
      <c r="H31" s="62"/>
      <c r="I31" s="62">
        <v>10</v>
      </c>
      <c r="J31" s="62">
        <v>9</v>
      </c>
      <c r="K31" s="62"/>
      <c r="L31" s="62">
        <v>8</v>
      </c>
      <c r="M31" s="62">
        <v>8</v>
      </c>
      <c r="N31" s="62"/>
      <c r="O31" s="62">
        <v>9</v>
      </c>
      <c r="P31" s="62">
        <v>9</v>
      </c>
      <c r="Q31" s="62"/>
      <c r="R31" s="62">
        <v>10</v>
      </c>
      <c r="S31" s="62"/>
      <c r="T31" s="62"/>
      <c r="U31" s="62">
        <v>9</v>
      </c>
      <c r="V31" s="62"/>
      <c r="W31" s="62"/>
      <c r="X31" s="62"/>
      <c r="Y31" s="62"/>
      <c r="Z31" s="62"/>
      <c r="AA31" s="62"/>
      <c r="AB31" s="62"/>
      <c r="AC31" s="63"/>
      <c r="AD31" s="15">
        <f>ROUND((AVERAGE(C31:AC31)),0)</f>
        <v>9</v>
      </c>
    </row>
    <row r="32" spans="1:30" ht="12.75">
      <c r="A32" s="29">
        <f t="shared" si="0"/>
        <v>23</v>
      </c>
      <c r="B32" s="17" t="str">
        <f>'Бел. яз._I'!B32</f>
        <v>Тананушко Денис</v>
      </c>
      <c r="C32" s="61"/>
      <c r="D32" s="62"/>
      <c r="E32" s="62"/>
      <c r="F32" s="62">
        <v>6</v>
      </c>
      <c r="G32" s="62"/>
      <c r="H32" s="62"/>
      <c r="I32" s="62">
        <v>8</v>
      </c>
      <c r="J32" s="62"/>
      <c r="K32" s="62"/>
      <c r="L32" s="62">
        <v>4</v>
      </c>
      <c r="M32" s="62">
        <v>3</v>
      </c>
      <c r="N32" s="62"/>
      <c r="O32" s="62"/>
      <c r="P32" s="62">
        <v>5</v>
      </c>
      <c r="Q32" s="62"/>
      <c r="R32" s="62">
        <v>6</v>
      </c>
      <c r="S32" s="62"/>
      <c r="T32" s="62"/>
      <c r="U32" s="62">
        <v>4</v>
      </c>
      <c r="V32" s="62"/>
      <c r="W32" s="62"/>
      <c r="X32" s="62"/>
      <c r="Y32" s="62"/>
      <c r="Z32" s="62"/>
      <c r="AA32" s="62"/>
      <c r="AB32" s="62"/>
      <c r="AC32" s="63"/>
      <c r="AD32" s="15">
        <v>4</v>
      </c>
    </row>
    <row r="33" spans="1:30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>
        <v>10</v>
      </c>
      <c r="F33" s="62">
        <v>10</v>
      </c>
      <c r="G33" s="62"/>
      <c r="H33" s="62">
        <v>6</v>
      </c>
      <c r="I33" s="62">
        <v>8</v>
      </c>
      <c r="J33" s="62"/>
      <c r="K33" s="62"/>
      <c r="L33" s="62">
        <v>7</v>
      </c>
      <c r="M33" s="62">
        <v>9</v>
      </c>
      <c r="N33" s="62"/>
      <c r="O33" s="62" t="s">
        <v>81</v>
      </c>
      <c r="P33" s="62">
        <v>10</v>
      </c>
      <c r="Q33" s="62">
        <v>3</v>
      </c>
      <c r="R33" s="62" t="s">
        <v>81</v>
      </c>
      <c r="S33" s="62" t="s">
        <v>81</v>
      </c>
      <c r="T33" s="62"/>
      <c r="U33" s="62">
        <v>5</v>
      </c>
      <c r="V33" s="62"/>
      <c r="W33" s="62"/>
      <c r="X33" s="62"/>
      <c r="Y33" s="62"/>
      <c r="Z33" s="62"/>
      <c r="AA33" s="62"/>
      <c r="AB33" s="62"/>
      <c r="AC33" s="63"/>
      <c r="AD33" s="15">
        <v>6</v>
      </c>
    </row>
    <row r="34" spans="1:30" ht="12.75">
      <c r="A34" s="29">
        <f t="shared" si="0"/>
        <v>25</v>
      </c>
      <c r="B34" s="17" t="str">
        <f>'Бел. яз._I'!B34</f>
        <v>Ткачук Виктор</v>
      </c>
      <c r="C34" s="61"/>
      <c r="D34" s="62"/>
      <c r="E34" s="62">
        <v>6</v>
      </c>
      <c r="F34" s="62">
        <v>6</v>
      </c>
      <c r="G34" s="62"/>
      <c r="H34" s="62">
        <v>4</v>
      </c>
      <c r="I34" s="62">
        <v>8</v>
      </c>
      <c r="J34" s="62"/>
      <c r="K34" s="62"/>
      <c r="L34" s="62">
        <v>3</v>
      </c>
      <c r="M34" s="62">
        <v>4</v>
      </c>
      <c r="N34" s="62" t="s">
        <v>81</v>
      </c>
      <c r="O34" s="62" t="s">
        <v>81</v>
      </c>
      <c r="P34" s="62">
        <v>2</v>
      </c>
      <c r="Q34" s="62"/>
      <c r="R34" s="62" t="s">
        <v>81</v>
      </c>
      <c r="S34" s="62">
        <v>8</v>
      </c>
      <c r="T34" s="62"/>
      <c r="U34" s="62">
        <v>2</v>
      </c>
      <c r="V34" s="62"/>
      <c r="W34" s="62"/>
      <c r="X34" s="62"/>
      <c r="Y34" s="62"/>
      <c r="Z34" s="62"/>
      <c r="AA34" s="62"/>
      <c r="AB34" s="62"/>
      <c r="AC34" s="63"/>
      <c r="AD34" s="15">
        <v>4</v>
      </c>
    </row>
    <row r="35" spans="1:30" ht="12.75">
      <c r="A35" s="29">
        <f t="shared" si="0"/>
        <v>26</v>
      </c>
      <c r="B35" s="17" t="str">
        <f>'Бел. яз._I'!B35</f>
        <v>Урбанович Олег</v>
      </c>
      <c r="C35" s="61"/>
      <c r="D35" s="62"/>
      <c r="E35" s="62">
        <v>10</v>
      </c>
      <c r="F35" s="62">
        <v>8</v>
      </c>
      <c r="G35" s="62">
        <v>4</v>
      </c>
      <c r="H35" s="62"/>
      <c r="I35" s="62">
        <v>8</v>
      </c>
      <c r="J35" s="62"/>
      <c r="K35" s="62"/>
      <c r="L35" s="62">
        <v>5</v>
      </c>
      <c r="M35" s="62">
        <v>6</v>
      </c>
      <c r="N35" s="62"/>
      <c r="O35" s="62"/>
      <c r="P35" s="62">
        <v>10</v>
      </c>
      <c r="Q35" s="62">
        <v>10</v>
      </c>
      <c r="R35" s="62" t="s">
        <v>81</v>
      </c>
      <c r="S35" s="62"/>
      <c r="T35" s="62"/>
      <c r="U35" s="62">
        <v>6</v>
      </c>
      <c r="V35" s="62"/>
      <c r="W35" s="62"/>
      <c r="X35" s="62"/>
      <c r="Y35" s="62"/>
      <c r="Z35" s="62"/>
      <c r="AA35" s="62"/>
      <c r="AB35" s="62"/>
      <c r="AC35" s="63"/>
      <c r="AD35" s="15">
        <v>7</v>
      </c>
    </row>
    <row r="36" spans="1:30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>
        <v>10</v>
      </c>
      <c r="F36" s="62">
        <v>8</v>
      </c>
      <c r="G36" s="62"/>
      <c r="H36" s="62">
        <v>8</v>
      </c>
      <c r="I36" s="62"/>
      <c r="J36" s="62"/>
      <c r="K36" s="62">
        <v>7</v>
      </c>
      <c r="L36" s="62"/>
      <c r="M36" s="62">
        <v>5</v>
      </c>
      <c r="N36" s="62"/>
      <c r="O36" s="62"/>
      <c r="P36" s="62"/>
      <c r="Q36" s="62">
        <v>4</v>
      </c>
      <c r="R36" s="62">
        <v>3</v>
      </c>
      <c r="S36" s="62"/>
      <c r="T36" s="62"/>
      <c r="U36" s="62">
        <v>6</v>
      </c>
      <c r="V36" s="62"/>
      <c r="W36" s="62"/>
      <c r="X36" s="62"/>
      <c r="Y36" s="62"/>
      <c r="Z36" s="62"/>
      <c r="AA36" s="62"/>
      <c r="AB36" s="62"/>
      <c r="AC36" s="63"/>
      <c r="AD36" s="15">
        <f>ROUND((AVERAGE(C36:AC36)),0)</f>
        <v>6</v>
      </c>
    </row>
    <row r="37" spans="1:30" ht="12.75">
      <c r="A37" s="29">
        <f t="shared" si="0"/>
        <v>28</v>
      </c>
      <c r="B37" s="17" t="str">
        <f>'Бел. яз._I'!B37</f>
        <v>Фолитарчик Павел</v>
      </c>
      <c r="C37" s="61"/>
      <c r="D37" s="62"/>
      <c r="E37" s="62">
        <v>8</v>
      </c>
      <c r="F37" s="62">
        <v>9</v>
      </c>
      <c r="G37" s="62"/>
      <c r="H37" s="62">
        <v>8</v>
      </c>
      <c r="I37" s="62">
        <v>8</v>
      </c>
      <c r="J37" s="62"/>
      <c r="K37" s="62"/>
      <c r="L37" s="62">
        <v>8</v>
      </c>
      <c r="M37" s="62">
        <v>6</v>
      </c>
      <c r="N37" s="62"/>
      <c r="O37" s="62"/>
      <c r="P37" s="62">
        <v>9</v>
      </c>
      <c r="Q37" s="62">
        <v>10</v>
      </c>
      <c r="R37" s="62">
        <v>7</v>
      </c>
      <c r="S37" s="62"/>
      <c r="T37" s="62"/>
      <c r="U37" s="62">
        <v>8</v>
      </c>
      <c r="V37" s="62"/>
      <c r="W37" s="62"/>
      <c r="X37" s="62"/>
      <c r="Y37" s="62"/>
      <c r="Z37" s="62"/>
      <c r="AA37" s="62"/>
      <c r="AB37" s="62"/>
      <c r="AC37" s="63"/>
      <c r="AD37" s="27">
        <f>ROUND((AVERAGE(C37:AC37)),0)</f>
        <v>8</v>
      </c>
    </row>
    <row r="38" spans="1:30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>
        <v>10</v>
      </c>
      <c r="F38" s="62">
        <v>10</v>
      </c>
      <c r="G38" s="62"/>
      <c r="H38" s="62">
        <v>9</v>
      </c>
      <c r="I38" s="62">
        <v>8</v>
      </c>
      <c r="J38" s="62"/>
      <c r="K38" s="62"/>
      <c r="L38" s="62">
        <v>10</v>
      </c>
      <c r="M38" s="62">
        <v>10</v>
      </c>
      <c r="N38" s="62"/>
      <c r="O38" s="62"/>
      <c r="P38" s="62">
        <v>8</v>
      </c>
      <c r="Q38" s="62">
        <v>10</v>
      </c>
      <c r="R38" s="62" t="s">
        <v>81</v>
      </c>
      <c r="S38" s="62" t="s">
        <v>81</v>
      </c>
      <c r="T38" s="62"/>
      <c r="U38" s="62">
        <v>7</v>
      </c>
      <c r="V38" s="62"/>
      <c r="W38" s="62"/>
      <c r="X38" s="62"/>
      <c r="Y38" s="62"/>
      <c r="Z38" s="62"/>
      <c r="AA38" s="62"/>
      <c r="AB38" s="62"/>
      <c r="AC38" s="63"/>
      <c r="AD38" s="27">
        <v>8</v>
      </c>
    </row>
    <row r="39" spans="1:30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>
        <v>9</v>
      </c>
      <c r="E39" s="65">
        <v>10</v>
      </c>
      <c r="F39" s="65">
        <v>9</v>
      </c>
      <c r="G39" s="65">
        <v>5</v>
      </c>
      <c r="H39" s="65">
        <v>7</v>
      </c>
      <c r="I39" s="65"/>
      <c r="J39" s="65"/>
      <c r="K39" s="65"/>
      <c r="L39" s="65">
        <v>8</v>
      </c>
      <c r="M39" s="65">
        <v>6</v>
      </c>
      <c r="N39" s="65"/>
      <c r="O39" s="65">
        <v>0</v>
      </c>
      <c r="P39" s="65"/>
      <c r="Q39" s="65">
        <v>4</v>
      </c>
      <c r="R39" s="65">
        <v>4</v>
      </c>
      <c r="S39" s="65"/>
      <c r="T39" s="65"/>
      <c r="U39" s="65">
        <v>5</v>
      </c>
      <c r="V39" s="65"/>
      <c r="W39" s="65"/>
      <c r="X39" s="65"/>
      <c r="Y39" s="65"/>
      <c r="Z39" s="65"/>
      <c r="AA39" s="65"/>
      <c r="AB39" s="65"/>
      <c r="AC39" s="66"/>
      <c r="AD39" s="16">
        <f>ROUND((AVERAGE(C39:AC39)),0)</f>
        <v>6</v>
      </c>
    </row>
    <row r="40" ht="12.75">
      <c r="AD40" s="7"/>
    </row>
  </sheetData>
  <mergeCells count="4">
    <mergeCell ref="C7:AC7"/>
    <mergeCell ref="A7:A8"/>
    <mergeCell ref="B7:B8"/>
    <mergeCell ref="AD7:A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/>
  <dimension ref="A2:AC39"/>
  <sheetViews>
    <sheetView zoomScale="75" zoomScaleNormal="75" workbookViewId="0" topLeftCell="A1">
      <pane ySplit="2790" topLeftCell="BM24" activePane="bottomLeft" state="split"/>
      <selection pane="topLeft" activeCell="S32" sqref="S32"/>
      <selection pane="bottomLeft" activeCell="B10" sqref="B10:B39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20" width="3.375" style="0" customWidth="1"/>
    <col min="21" max="21" width="12.625" style="0" customWidth="1"/>
  </cols>
  <sheetData>
    <row r="2" spans="2:6" ht="15.75">
      <c r="B2" s="1"/>
      <c r="D2" s="10" t="s">
        <v>7</v>
      </c>
      <c r="E2" s="86" t="s">
        <v>144</v>
      </c>
      <c r="F2" s="55"/>
    </row>
    <row r="3" spans="2:6" ht="15.75">
      <c r="B3" s="1"/>
      <c r="D3" s="10" t="s">
        <v>8</v>
      </c>
      <c r="E3" s="57">
        <v>36</v>
      </c>
      <c r="F3" s="55"/>
    </row>
    <row r="4" spans="2:6" ht="15.75">
      <c r="B4" s="1"/>
      <c r="D4" s="10" t="s">
        <v>9</v>
      </c>
      <c r="E4" s="131">
        <f>COUNTA(C8:T8)*2</f>
        <v>36</v>
      </c>
      <c r="F4" s="55"/>
    </row>
    <row r="5" spans="4:6" ht="15.75">
      <c r="D5" s="10" t="s">
        <v>10</v>
      </c>
      <c r="E5" s="54" t="s">
        <v>145</v>
      </c>
      <c r="F5" s="55"/>
    </row>
    <row r="6" ht="13.5" thickBot="1"/>
    <row r="7" spans="1:21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10"/>
      <c r="U7" s="199" t="s">
        <v>46</v>
      </c>
    </row>
    <row r="8" spans="1:29" ht="33" customHeight="1" thickBot="1">
      <c r="A8" s="211"/>
      <c r="B8" s="212"/>
      <c r="C8" s="124">
        <v>37868</v>
      </c>
      <c r="D8" s="125">
        <v>37882</v>
      </c>
      <c r="E8" s="125">
        <v>37886</v>
      </c>
      <c r="F8" s="125">
        <v>37889</v>
      </c>
      <c r="G8" s="125">
        <v>37896</v>
      </c>
      <c r="H8" s="125">
        <v>37903</v>
      </c>
      <c r="I8" s="125">
        <v>37907</v>
      </c>
      <c r="J8" s="125">
        <v>37910</v>
      </c>
      <c r="K8" s="125">
        <v>37916</v>
      </c>
      <c r="L8" s="125">
        <v>37924</v>
      </c>
      <c r="M8" s="125">
        <v>37931</v>
      </c>
      <c r="N8" s="125">
        <v>37938</v>
      </c>
      <c r="O8" s="125">
        <v>37945</v>
      </c>
      <c r="P8" s="125">
        <v>37952</v>
      </c>
      <c r="Q8" s="125">
        <v>37959</v>
      </c>
      <c r="R8" s="125">
        <v>37965</v>
      </c>
      <c r="S8" s="125">
        <v>37966</v>
      </c>
      <c r="T8" s="130">
        <v>37973</v>
      </c>
      <c r="U8" s="213"/>
      <c r="V8" s="3"/>
      <c r="W8" s="3"/>
      <c r="X8" s="3"/>
      <c r="Y8" s="3"/>
      <c r="Z8" s="3"/>
      <c r="AA8" s="3"/>
      <c r="AB8" s="3"/>
      <c r="AC8" s="3"/>
    </row>
    <row r="9" spans="1:21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  <c r="R9" s="99"/>
      <c r="S9" s="99"/>
      <c r="T9" s="101"/>
      <c r="U9" s="97"/>
    </row>
    <row r="10" spans="1:21" ht="12.75">
      <c r="A10" s="28">
        <v>1</v>
      </c>
      <c r="B10" s="17" t="str">
        <f>'Бел. яз._I'!B10</f>
        <v>Бальцевич Александр</v>
      </c>
      <c r="C10" s="58"/>
      <c r="D10" s="59"/>
      <c r="E10" s="59"/>
      <c r="F10" s="59">
        <v>7</v>
      </c>
      <c r="G10" s="59">
        <v>4</v>
      </c>
      <c r="H10" s="59"/>
      <c r="I10" s="59"/>
      <c r="J10" s="59">
        <v>5</v>
      </c>
      <c r="K10" s="59"/>
      <c r="L10" s="59"/>
      <c r="M10" s="59"/>
      <c r="N10" s="59">
        <v>3</v>
      </c>
      <c r="O10" s="59">
        <v>8</v>
      </c>
      <c r="P10" s="59"/>
      <c r="Q10" s="59"/>
      <c r="R10" s="59">
        <v>8</v>
      </c>
      <c r="S10" s="59"/>
      <c r="T10" s="60" t="s">
        <v>81</v>
      </c>
      <c r="U10" s="14">
        <f>ROUND((AVERAGE(C10:T10)),0)</f>
        <v>6</v>
      </c>
    </row>
    <row r="11" spans="1:21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>
        <v>8</v>
      </c>
      <c r="E11" s="62"/>
      <c r="F11" s="62">
        <v>5</v>
      </c>
      <c r="G11" s="62">
        <v>8</v>
      </c>
      <c r="H11" s="62"/>
      <c r="I11" s="62">
        <v>7</v>
      </c>
      <c r="J11" s="62"/>
      <c r="K11" s="62"/>
      <c r="L11" s="62"/>
      <c r="M11" s="62">
        <v>3</v>
      </c>
      <c r="N11" s="62">
        <v>6</v>
      </c>
      <c r="O11" s="62">
        <v>8</v>
      </c>
      <c r="P11" s="62">
        <v>3</v>
      </c>
      <c r="Q11" s="62">
        <v>6</v>
      </c>
      <c r="R11" s="62" t="s">
        <v>81</v>
      </c>
      <c r="S11" s="62" t="s">
        <v>81</v>
      </c>
      <c r="T11" s="63"/>
      <c r="U11" s="15">
        <f>ROUND((AVERAGE(C11:T11)),0)</f>
        <v>6</v>
      </c>
    </row>
    <row r="12" spans="1:21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/>
      <c r="F12" s="62">
        <v>7</v>
      </c>
      <c r="G12" s="62">
        <v>5</v>
      </c>
      <c r="H12" s="62" t="s">
        <v>81</v>
      </c>
      <c r="I12" s="62"/>
      <c r="J12" s="62">
        <v>5</v>
      </c>
      <c r="K12" s="62"/>
      <c r="L12" s="62"/>
      <c r="M12" s="62"/>
      <c r="N12" s="62">
        <v>5</v>
      </c>
      <c r="O12" s="62"/>
      <c r="P12" s="62"/>
      <c r="Q12" s="62"/>
      <c r="R12" s="62">
        <v>8</v>
      </c>
      <c r="S12" s="62"/>
      <c r="T12" s="63"/>
      <c r="U12" s="15">
        <f>ROUND((AVERAGE(C12:T12)),0)</f>
        <v>6</v>
      </c>
    </row>
    <row r="13" spans="1:21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>
        <v>8</v>
      </c>
      <c r="F13" s="62">
        <v>7</v>
      </c>
      <c r="G13" s="62">
        <v>5</v>
      </c>
      <c r="H13" s="62"/>
      <c r="I13" s="62"/>
      <c r="J13" s="62">
        <v>3</v>
      </c>
      <c r="K13" s="62"/>
      <c r="L13" s="62"/>
      <c r="M13" s="62"/>
      <c r="N13" s="62">
        <v>4</v>
      </c>
      <c r="O13" s="62">
        <v>8</v>
      </c>
      <c r="P13" s="62">
        <v>4</v>
      </c>
      <c r="Q13" s="62"/>
      <c r="R13" s="62">
        <v>8</v>
      </c>
      <c r="S13" s="62"/>
      <c r="T13" s="63"/>
      <c r="U13" s="15">
        <f>ROUND((AVERAGE(C13:T13)),0)</f>
        <v>6</v>
      </c>
    </row>
    <row r="14" spans="1:21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/>
      <c r="F14" s="145">
        <v>7</v>
      </c>
      <c r="G14" s="145">
        <v>4</v>
      </c>
      <c r="H14" s="145"/>
      <c r="I14" s="145"/>
      <c r="J14" s="145">
        <v>5</v>
      </c>
      <c r="K14" s="145"/>
      <c r="L14" s="145"/>
      <c r="M14" s="145"/>
      <c r="N14" s="145">
        <v>5</v>
      </c>
      <c r="O14" s="145"/>
      <c r="P14" s="145"/>
      <c r="Q14" s="145"/>
      <c r="R14" s="145">
        <v>6</v>
      </c>
      <c r="S14" s="145"/>
      <c r="T14" s="63"/>
      <c r="U14" s="15">
        <v>6</v>
      </c>
    </row>
    <row r="15" spans="1:21" ht="12.75">
      <c r="A15" s="29">
        <f t="shared" si="0"/>
        <v>6</v>
      </c>
      <c r="B15" s="17" t="str">
        <f>'Бел. яз._I'!B15</f>
        <v>Гадомский Павел</v>
      </c>
      <c r="C15" s="61"/>
      <c r="D15" s="62"/>
      <c r="E15" s="62"/>
      <c r="F15" s="62">
        <v>8</v>
      </c>
      <c r="G15" s="62">
        <v>5</v>
      </c>
      <c r="H15" s="62"/>
      <c r="I15" s="62">
        <v>3</v>
      </c>
      <c r="J15" s="62">
        <v>4</v>
      </c>
      <c r="K15" s="62"/>
      <c r="L15" s="62"/>
      <c r="M15" s="62">
        <v>3</v>
      </c>
      <c r="N15" s="62">
        <v>5</v>
      </c>
      <c r="O15" s="62"/>
      <c r="P15" s="62"/>
      <c r="Q15" s="62"/>
      <c r="R15" s="62">
        <v>8</v>
      </c>
      <c r="S15" s="62">
        <v>4</v>
      </c>
      <c r="T15" s="63"/>
      <c r="U15" s="15">
        <v>6</v>
      </c>
    </row>
    <row r="16" spans="1:21" ht="12.75">
      <c r="A16" s="29">
        <f t="shared" si="0"/>
        <v>7</v>
      </c>
      <c r="B16" s="17" t="str">
        <f>'Бел. яз._I'!B16</f>
        <v>Горбачёв Михаил</v>
      </c>
      <c r="C16" s="61"/>
      <c r="D16" s="62"/>
      <c r="E16" s="62"/>
      <c r="F16" s="62">
        <v>5</v>
      </c>
      <c r="G16" s="62">
        <v>10</v>
      </c>
      <c r="H16" s="62"/>
      <c r="I16" s="62"/>
      <c r="J16" s="62"/>
      <c r="K16" s="62"/>
      <c r="L16" s="62"/>
      <c r="M16" s="62">
        <v>3</v>
      </c>
      <c r="N16" s="62">
        <v>5</v>
      </c>
      <c r="O16" s="62" t="s">
        <v>81</v>
      </c>
      <c r="P16" s="62">
        <v>3</v>
      </c>
      <c r="Q16" s="62">
        <v>5</v>
      </c>
      <c r="R16" s="62">
        <v>8</v>
      </c>
      <c r="S16" s="62"/>
      <c r="T16" s="63"/>
      <c r="U16" s="15">
        <v>7</v>
      </c>
    </row>
    <row r="17" spans="1:21" ht="12.75">
      <c r="A17" s="29">
        <f t="shared" si="0"/>
        <v>8</v>
      </c>
      <c r="B17" s="17" t="str">
        <f>'Бел. яз._I'!B17</f>
        <v>Жидко Дмитрий</v>
      </c>
      <c r="C17" s="61"/>
      <c r="D17" s="62"/>
      <c r="E17" s="62">
        <v>4</v>
      </c>
      <c r="F17" s="62">
        <v>4</v>
      </c>
      <c r="G17" s="62">
        <v>6</v>
      </c>
      <c r="H17" s="62" t="s">
        <v>81</v>
      </c>
      <c r="I17" s="62"/>
      <c r="J17" s="62">
        <v>5</v>
      </c>
      <c r="K17" s="62"/>
      <c r="L17" s="62"/>
      <c r="M17" s="62"/>
      <c r="N17" s="62">
        <v>5</v>
      </c>
      <c r="O17" s="62"/>
      <c r="P17" s="62"/>
      <c r="Q17" s="62">
        <v>8</v>
      </c>
      <c r="R17" s="62" t="s">
        <v>81</v>
      </c>
      <c r="S17" s="62" t="s">
        <v>81</v>
      </c>
      <c r="T17" s="63" t="s">
        <v>81</v>
      </c>
      <c r="U17" s="15">
        <v>6</v>
      </c>
    </row>
    <row r="18" spans="1:21" ht="12.75">
      <c r="A18" s="29">
        <f t="shared" si="0"/>
        <v>9</v>
      </c>
      <c r="B18" s="17" t="str">
        <f>'Бел. яз._I'!B18</f>
        <v>Журко Алексей</v>
      </c>
      <c r="C18" s="61"/>
      <c r="D18" s="62"/>
      <c r="E18" s="62"/>
      <c r="F18" s="62">
        <v>7</v>
      </c>
      <c r="G18" s="62">
        <v>4</v>
      </c>
      <c r="H18" s="62"/>
      <c r="I18" s="62"/>
      <c r="J18" s="62">
        <v>6</v>
      </c>
      <c r="K18" s="62"/>
      <c r="L18" s="62"/>
      <c r="M18" s="62"/>
      <c r="N18" s="62">
        <v>2</v>
      </c>
      <c r="O18" s="62">
        <v>6</v>
      </c>
      <c r="P18" s="62"/>
      <c r="Q18" s="62"/>
      <c r="R18" s="62" t="s">
        <v>81</v>
      </c>
      <c r="S18" s="62" t="s">
        <v>81</v>
      </c>
      <c r="T18" s="63"/>
      <c r="U18" s="15">
        <v>6</v>
      </c>
    </row>
    <row r="19" spans="1:21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/>
      <c r="F19" s="62">
        <v>5</v>
      </c>
      <c r="G19" s="62">
        <v>4</v>
      </c>
      <c r="H19" s="62"/>
      <c r="I19" s="62"/>
      <c r="J19" s="62">
        <v>5</v>
      </c>
      <c r="K19" s="62"/>
      <c r="L19" s="62"/>
      <c r="M19" s="62"/>
      <c r="N19" s="62">
        <v>3</v>
      </c>
      <c r="O19" s="62">
        <v>7</v>
      </c>
      <c r="P19" s="62"/>
      <c r="Q19" s="62"/>
      <c r="R19" s="62">
        <v>6</v>
      </c>
      <c r="S19" s="62">
        <v>7</v>
      </c>
      <c r="T19" s="63"/>
      <c r="U19" s="15">
        <v>6</v>
      </c>
    </row>
    <row r="20" spans="1:21" ht="12.75">
      <c r="A20" s="29">
        <f t="shared" si="0"/>
        <v>11</v>
      </c>
      <c r="B20" s="17" t="str">
        <f>'Бел. яз._I'!B20</f>
        <v>Кодь Тадеуш</v>
      </c>
      <c r="C20" s="61"/>
      <c r="D20" s="62">
        <v>8</v>
      </c>
      <c r="E20" s="62"/>
      <c r="F20" s="62">
        <v>7</v>
      </c>
      <c r="G20" s="62">
        <v>8</v>
      </c>
      <c r="H20" s="62"/>
      <c r="I20" s="62"/>
      <c r="J20" s="62">
        <v>7</v>
      </c>
      <c r="K20" s="62"/>
      <c r="L20" s="62"/>
      <c r="M20" s="62" t="s">
        <v>81</v>
      </c>
      <c r="N20" s="62"/>
      <c r="O20" s="62"/>
      <c r="P20" s="62"/>
      <c r="Q20" s="62"/>
      <c r="R20" s="62">
        <v>7</v>
      </c>
      <c r="S20" s="62"/>
      <c r="T20" s="63"/>
      <c r="U20" s="15">
        <f>ROUND((AVERAGE(C20:T20)),0)</f>
        <v>7</v>
      </c>
    </row>
    <row r="21" spans="1:21" ht="12.75">
      <c r="A21" s="29">
        <f t="shared" si="0"/>
        <v>12</v>
      </c>
      <c r="B21" s="17" t="str">
        <f>'Бел. яз._I'!B21</f>
        <v>Крисинель Денис</v>
      </c>
      <c r="C21" s="61"/>
      <c r="D21" s="62">
        <v>8</v>
      </c>
      <c r="E21" s="62"/>
      <c r="F21" s="62">
        <v>7</v>
      </c>
      <c r="G21" s="62">
        <v>5</v>
      </c>
      <c r="H21" s="62"/>
      <c r="I21" s="62"/>
      <c r="J21" s="62">
        <v>5</v>
      </c>
      <c r="K21" s="62"/>
      <c r="L21" s="62"/>
      <c r="M21" s="62">
        <v>3</v>
      </c>
      <c r="N21" s="62">
        <v>4</v>
      </c>
      <c r="O21" s="62">
        <v>8</v>
      </c>
      <c r="P21" s="62">
        <v>2</v>
      </c>
      <c r="Q21" s="62">
        <v>4</v>
      </c>
      <c r="R21" s="62" t="s">
        <v>81</v>
      </c>
      <c r="S21" s="62" t="s">
        <v>81</v>
      </c>
      <c r="T21" s="63"/>
      <c r="U21" s="15">
        <v>6</v>
      </c>
    </row>
    <row r="22" spans="1:21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/>
      <c r="F22" s="62">
        <v>4</v>
      </c>
      <c r="G22" s="62">
        <v>5</v>
      </c>
      <c r="H22" s="62"/>
      <c r="I22" s="62"/>
      <c r="J22" s="62">
        <v>5</v>
      </c>
      <c r="K22" s="62"/>
      <c r="L22" s="62"/>
      <c r="M22" s="62"/>
      <c r="N22" s="62">
        <v>2</v>
      </c>
      <c r="O22" s="62">
        <v>7</v>
      </c>
      <c r="P22" s="62"/>
      <c r="Q22" s="62"/>
      <c r="R22" s="62" t="s">
        <v>81</v>
      </c>
      <c r="S22" s="62" t="s">
        <v>81</v>
      </c>
      <c r="T22" s="63">
        <v>7</v>
      </c>
      <c r="U22" s="15">
        <v>6</v>
      </c>
    </row>
    <row r="23" spans="1:21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/>
      <c r="E23" s="62">
        <v>8</v>
      </c>
      <c r="F23" s="62">
        <v>5</v>
      </c>
      <c r="G23" s="62">
        <v>4</v>
      </c>
      <c r="H23" s="62"/>
      <c r="I23" s="62"/>
      <c r="J23" s="62">
        <v>5</v>
      </c>
      <c r="K23" s="62"/>
      <c r="L23" s="62"/>
      <c r="M23" s="62"/>
      <c r="N23" s="62">
        <v>4</v>
      </c>
      <c r="O23" s="62"/>
      <c r="P23" s="62">
        <v>2</v>
      </c>
      <c r="Q23" s="62">
        <v>5</v>
      </c>
      <c r="R23" s="62">
        <v>7</v>
      </c>
      <c r="S23" s="62"/>
      <c r="T23" s="63"/>
      <c r="U23" s="15">
        <v>6</v>
      </c>
    </row>
    <row r="24" spans="1:21" ht="12.75">
      <c r="A24" s="29">
        <f t="shared" si="0"/>
        <v>15</v>
      </c>
      <c r="B24" s="17" t="str">
        <f>'Бел. яз._I'!B24</f>
        <v>Марчук Денис</v>
      </c>
      <c r="C24" s="61"/>
      <c r="D24" s="62"/>
      <c r="E24" s="62">
        <v>8</v>
      </c>
      <c r="F24" s="62"/>
      <c r="G24" s="62">
        <v>8</v>
      </c>
      <c r="H24" s="62"/>
      <c r="I24" s="62"/>
      <c r="J24" s="62">
        <v>5</v>
      </c>
      <c r="K24" s="62"/>
      <c r="L24" s="62"/>
      <c r="M24" s="62">
        <v>2</v>
      </c>
      <c r="N24" s="62">
        <v>7</v>
      </c>
      <c r="O24" s="62">
        <v>8</v>
      </c>
      <c r="P24" s="62"/>
      <c r="Q24" s="62"/>
      <c r="R24" s="62">
        <v>8</v>
      </c>
      <c r="S24" s="62"/>
      <c r="T24" s="63"/>
      <c r="U24" s="15">
        <f>ROUND((AVERAGE(C24:T24)),0)</f>
        <v>7</v>
      </c>
    </row>
    <row r="25" spans="1:21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>
        <v>8</v>
      </c>
      <c r="F25" s="62">
        <v>4</v>
      </c>
      <c r="G25" s="62">
        <v>5</v>
      </c>
      <c r="H25" s="62"/>
      <c r="I25" s="62">
        <v>7</v>
      </c>
      <c r="J25" s="62"/>
      <c r="K25" s="62"/>
      <c r="L25" s="62"/>
      <c r="M25" s="62"/>
      <c r="N25" s="62">
        <v>4</v>
      </c>
      <c r="O25" s="62">
        <v>8</v>
      </c>
      <c r="P25" s="62"/>
      <c r="Q25" s="62"/>
      <c r="R25" s="62">
        <v>8</v>
      </c>
      <c r="S25" s="62"/>
      <c r="T25" s="63"/>
      <c r="U25" s="15">
        <f>ROUND((AVERAGE(C25:T25)),0)</f>
        <v>6</v>
      </c>
    </row>
    <row r="26" spans="1:21" ht="12.75">
      <c r="A26" s="29">
        <f t="shared" si="0"/>
        <v>17</v>
      </c>
      <c r="B26" s="17" t="str">
        <f>'Бел. яз._I'!B26</f>
        <v>Минаковский Денис</v>
      </c>
      <c r="C26" s="61"/>
      <c r="D26" s="62"/>
      <c r="E26" s="62"/>
      <c r="F26" s="62">
        <v>7</v>
      </c>
      <c r="G26" s="62">
        <v>8</v>
      </c>
      <c r="H26" s="62"/>
      <c r="I26" s="62"/>
      <c r="J26" s="62">
        <v>6</v>
      </c>
      <c r="K26" s="62"/>
      <c r="L26" s="62"/>
      <c r="M26" s="62">
        <v>7</v>
      </c>
      <c r="N26" s="62">
        <v>5</v>
      </c>
      <c r="O26" s="62">
        <v>8</v>
      </c>
      <c r="P26" s="62"/>
      <c r="Q26" s="62"/>
      <c r="R26" s="62">
        <v>7</v>
      </c>
      <c r="S26" s="62" t="s">
        <v>81</v>
      </c>
      <c r="T26" s="63">
        <v>5</v>
      </c>
      <c r="U26" s="15">
        <v>6</v>
      </c>
    </row>
    <row r="27" spans="1:21" ht="12.75">
      <c r="A27" s="29">
        <f t="shared" si="0"/>
        <v>18</v>
      </c>
      <c r="B27" s="17" t="str">
        <f>'Бел. яз._I'!B27</f>
        <v>Мисевич Олег</v>
      </c>
      <c r="C27" s="61"/>
      <c r="D27" s="62"/>
      <c r="E27" s="62"/>
      <c r="F27" s="62">
        <v>7</v>
      </c>
      <c r="G27" s="62">
        <v>8</v>
      </c>
      <c r="H27" s="62"/>
      <c r="I27" s="62">
        <v>7</v>
      </c>
      <c r="J27" s="62">
        <v>5</v>
      </c>
      <c r="K27" s="62">
        <v>3</v>
      </c>
      <c r="L27" s="62"/>
      <c r="M27" s="62">
        <v>2</v>
      </c>
      <c r="N27" s="62">
        <v>5</v>
      </c>
      <c r="O27" s="62">
        <v>3</v>
      </c>
      <c r="P27" s="62">
        <v>4</v>
      </c>
      <c r="Q27" s="62"/>
      <c r="R27" s="62">
        <v>7</v>
      </c>
      <c r="S27" s="62">
        <v>3</v>
      </c>
      <c r="T27" s="63">
        <v>4</v>
      </c>
      <c r="U27" s="15">
        <v>6</v>
      </c>
    </row>
    <row r="28" spans="1:21" ht="12.75">
      <c r="A28" s="29">
        <f t="shared" si="0"/>
        <v>19</v>
      </c>
      <c r="B28" s="17" t="str">
        <f>'Бел. яз._I'!B28</f>
        <v>Петрович Игорь</v>
      </c>
      <c r="C28" s="61"/>
      <c r="D28" s="62">
        <v>8</v>
      </c>
      <c r="E28" s="62"/>
      <c r="F28" s="62">
        <v>8</v>
      </c>
      <c r="G28" s="62">
        <v>4</v>
      </c>
      <c r="H28" s="62"/>
      <c r="I28" s="62">
        <v>7</v>
      </c>
      <c r="J28" s="62">
        <v>5</v>
      </c>
      <c r="K28" s="62">
        <v>4</v>
      </c>
      <c r="L28" s="62"/>
      <c r="M28" s="62"/>
      <c r="N28" s="62">
        <v>4</v>
      </c>
      <c r="O28" s="62">
        <v>2</v>
      </c>
      <c r="P28" s="62">
        <v>3</v>
      </c>
      <c r="Q28" s="62"/>
      <c r="R28" s="62">
        <v>7</v>
      </c>
      <c r="S28" s="62"/>
      <c r="T28" s="63"/>
      <c r="U28" s="15">
        <v>6</v>
      </c>
    </row>
    <row r="29" spans="1:21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/>
      <c r="E29" s="62"/>
      <c r="F29" s="62">
        <v>8</v>
      </c>
      <c r="G29" s="62" t="s">
        <v>81</v>
      </c>
      <c r="H29" s="62"/>
      <c r="I29" s="62">
        <v>7</v>
      </c>
      <c r="J29" s="62" t="s">
        <v>81</v>
      </c>
      <c r="K29" s="62" t="s">
        <v>81</v>
      </c>
      <c r="L29" s="62"/>
      <c r="M29" s="62">
        <v>3</v>
      </c>
      <c r="N29" s="62">
        <v>5</v>
      </c>
      <c r="O29" s="62">
        <v>2</v>
      </c>
      <c r="P29" s="62">
        <v>7</v>
      </c>
      <c r="Q29" s="62"/>
      <c r="R29" s="62">
        <v>8</v>
      </c>
      <c r="S29" s="62"/>
      <c r="T29" s="63"/>
      <c r="U29" s="15">
        <v>7</v>
      </c>
    </row>
    <row r="30" spans="1:21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/>
      <c r="F30" s="62">
        <v>6</v>
      </c>
      <c r="G30" s="62">
        <v>4</v>
      </c>
      <c r="H30" s="62"/>
      <c r="I30" s="62" t="s">
        <v>81</v>
      </c>
      <c r="J30" s="62">
        <v>3</v>
      </c>
      <c r="K30" s="62"/>
      <c r="L30" s="62"/>
      <c r="M30" s="62" t="s">
        <v>81</v>
      </c>
      <c r="N30" s="62" t="s">
        <v>81</v>
      </c>
      <c r="O30" s="62" t="s">
        <v>81</v>
      </c>
      <c r="P30" s="62" t="s">
        <v>81</v>
      </c>
      <c r="Q30" s="62">
        <v>5</v>
      </c>
      <c r="R30" s="62">
        <v>7</v>
      </c>
      <c r="S30" s="62"/>
      <c r="T30" s="63"/>
      <c r="U30" s="15">
        <v>6</v>
      </c>
    </row>
    <row r="31" spans="1:21" ht="12.75">
      <c r="A31" s="29">
        <f t="shared" si="0"/>
        <v>22</v>
      </c>
      <c r="B31" s="17" t="str">
        <f>'Бел. яз._I'!B31</f>
        <v>Сивко Алексей</v>
      </c>
      <c r="C31" s="61"/>
      <c r="D31" s="62"/>
      <c r="E31" s="62"/>
      <c r="F31" s="62">
        <v>7</v>
      </c>
      <c r="G31" s="62">
        <v>5</v>
      </c>
      <c r="H31" s="62">
        <v>8</v>
      </c>
      <c r="I31" s="62">
        <v>7</v>
      </c>
      <c r="J31" s="62"/>
      <c r="K31" s="62"/>
      <c r="L31" s="62"/>
      <c r="M31" s="62"/>
      <c r="N31" s="62">
        <v>4</v>
      </c>
      <c r="O31" s="62">
        <v>3</v>
      </c>
      <c r="P31" s="62">
        <v>4</v>
      </c>
      <c r="Q31" s="62"/>
      <c r="R31" s="62">
        <v>7</v>
      </c>
      <c r="S31" s="62">
        <v>8</v>
      </c>
      <c r="T31" s="63"/>
      <c r="U31" s="15">
        <f>ROUND((AVERAGE(C31:T31)),0)</f>
        <v>6</v>
      </c>
    </row>
    <row r="32" spans="1:21" ht="12.75">
      <c r="A32" s="29">
        <f t="shared" si="0"/>
        <v>23</v>
      </c>
      <c r="B32" s="17" t="str">
        <f>'Бел. яз._I'!B32</f>
        <v>Тананушко Денис</v>
      </c>
      <c r="C32" s="61"/>
      <c r="D32" s="62"/>
      <c r="E32" s="62"/>
      <c r="F32" s="62">
        <v>7</v>
      </c>
      <c r="G32" s="62">
        <v>8</v>
      </c>
      <c r="H32" s="62"/>
      <c r="I32" s="62"/>
      <c r="J32" s="62">
        <v>5</v>
      </c>
      <c r="K32" s="62"/>
      <c r="L32" s="62"/>
      <c r="M32" s="62">
        <v>3</v>
      </c>
      <c r="N32" s="62">
        <v>4</v>
      </c>
      <c r="O32" s="62"/>
      <c r="P32" s="62"/>
      <c r="Q32" s="62"/>
      <c r="R32" s="62">
        <v>7</v>
      </c>
      <c r="S32" s="62"/>
      <c r="T32" s="63"/>
      <c r="U32" s="15">
        <f>ROUND((AVERAGE(C32:T32)),0)</f>
        <v>6</v>
      </c>
    </row>
    <row r="33" spans="1:21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/>
      <c r="F33" s="62">
        <v>5</v>
      </c>
      <c r="G33" s="62">
        <v>8</v>
      </c>
      <c r="H33" s="62"/>
      <c r="I33" s="62">
        <v>7</v>
      </c>
      <c r="J33" s="62"/>
      <c r="K33" s="62"/>
      <c r="L33" s="62"/>
      <c r="M33" s="62"/>
      <c r="N33" s="62">
        <v>4</v>
      </c>
      <c r="O33" s="62">
        <v>3</v>
      </c>
      <c r="P33" s="62">
        <v>4</v>
      </c>
      <c r="Q33" s="62"/>
      <c r="R33" s="62">
        <v>8</v>
      </c>
      <c r="S33" s="62">
        <v>3</v>
      </c>
      <c r="T33" s="63">
        <v>4</v>
      </c>
      <c r="U33" s="15">
        <v>6</v>
      </c>
    </row>
    <row r="34" spans="1:21" ht="12.75">
      <c r="A34" s="29">
        <f t="shared" si="0"/>
        <v>25</v>
      </c>
      <c r="B34" s="17" t="str">
        <f>'Бел. яз._I'!B34</f>
        <v>Ткачук Виктор</v>
      </c>
      <c r="C34" s="61"/>
      <c r="D34" s="62">
        <v>8</v>
      </c>
      <c r="E34" s="62"/>
      <c r="F34" s="62">
        <v>6</v>
      </c>
      <c r="G34" s="62">
        <v>4</v>
      </c>
      <c r="H34" s="62"/>
      <c r="I34" s="62"/>
      <c r="J34" s="62">
        <v>5</v>
      </c>
      <c r="K34" s="62"/>
      <c r="L34" s="62"/>
      <c r="M34" s="62"/>
      <c r="N34" s="62">
        <v>3</v>
      </c>
      <c r="O34" s="62">
        <v>4</v>
      </c>
      <c r="P34" s="62" t="s">
        <v>81</v>
      </c>
      <c r="Q34" s="62"/>
      <c r="R34" s="62">
        <v>8</v>
      </c>
      <c r="S34" s="62"/>
      <c r="T34" s="63"/>
      <c r="U34" s="15">
        <v>6</v>
      </c>
    </row>
    <row r="35" spans="1:21" ht="12.75">
      <c r="A35" s="29">
        <f t="shared" si="0"/>
        <v>26</v>
      </c>
      <c r="B35" s="17" t="str">
        <f>'Бел. яз._I'!B35</f>
        <v>Урбанович Олег</v>
      </c>
      <c r="C35" s="61"/>
      <c r="D35" s="62"/>
      <c r="E35" s="62"/>
      <c r="F35" s="62">
        <v>6</v>
      </c>
      <c r="G35" s="62">
        <v>4</v>
      </c>
      <c r="H35" s="62"/>
      <c r="I35" s="62"/>
      <c r="J35" s="62">
        <v>5</v>
      </c>
      <c r="K35" s="62"/>
      <c r="L35" s="62"/>
      <c r="M35" s="62"/>
      <c r="N35" s="62">
        <v>4</v>
      </c>
      <c r="O35" s="62">
        <v>4</v>
      </c>
      <c r="P35" s="62"/>
      <c r="Q35" s="62"/>
      <c r="R35" s="62">
        <v>8</v>
      </c>
      <c r="S35" s="62"/>
      <c r="T35" s="63"/>
      <c r="U35" s="15">
        <v>6</v>
      </c>
    </row>
    <row r="36" spans="1:21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>
        <v>8</v>
      </c>
      <c r="F36" s="62">
        <v>5</v>
      </c>
      <c r="G36" s="62">
        <v>4</v>
      </c>
      <c r="H36" s="62"/>
      <c r="I36" s="62"/>
      <c r="J36" s="62">
        <v>6</v>
      </c>
      <c r="K36" s="62"/>
      <c r="L36" s="62"/>
      <c r="M36" s="62"/>
      <c r="N36" s="62">
        <v>4</v>
      </c>
      <c r="O36" s="62">
        <v>8</v>
      </c>
      <c r="P36" s="62">
        <v>3</v>
      </c>
      <c r="Q36" s="62">
        <v>4</v>
      </c>
      <c r="R36" s="62">
        <v>7</v>
      </c>
      <c r="S36" s="62"/>
      <c r="T36" s="63"/>
      <c r="U36" s="15">
        <v>6</v>
      </c>
    </row>
    <row r="37" spans="1:21" ht="12.75">
      <c r="A37" s="29">
        <f t="shared" si="0"/>
        <v>28</v>
      </c>
      <c r="B37" s="17" t="str">
        <f>'Бел. яз._I'!B37</f>
        <v>Фолитарчик Павел</v>
      </c>
      <c r="C37" s="61"/>
      <c r="D37" s="62">
        <v>8</v>
      </c>
      <c r="E37" s="62"/>
      <c r="F37" s="62">
        <v>7</v>
      </c>
      <c r="G37" s="62">
        <v>8</v>
      </c>
      <c r="H37" s="62"/>
      <c r="I37" s="62"/>
      <c r="J37" s="62">
        <v>6</v>
      </c>
      <c r="K37" s="62"/>
      <c r="L37" s="62"/>
      <c r="M37" s="62"/>
      <c r="N37" s="62">
        <v>2</v>
      </c>
      <c r="O37" s="62">
        <v>7</v>
      </c>
      <c r="P37" s="62"/>
      <c r="Q37" s="62"/>
      <c r="R37" s="62">
        <v>8</v>
      </c>
      <c r="S37" s="62"/>
      <c r="T37" s="63"/>
      <c r="U37" s="15">
        <f>ROUND((AVERAGE(C37:T37)),0)</f>
        <v>7</v>
      </c>
    </row>
    <row r="38" spans="1:21" ht="12.75">
      <c r="A38" s="29">
        <f t="shared" si="0"/>
        <v>29</v>
      </c>
      <c r="B38" s="17" t="str">
        <f>'Бел. яз._I'!B38</f>
        <v>Шатюк Сергей</v>
      </c>
      <c r="C38" s="61"/>
      <c r="D38" s="62">
        <v>8</v>
      </c>
      <c r="E38" s="62"/>
      <c r="F38" s="62">
        <v>7</v>
      </c>
      <c r="G38" s="62">
        <v>7</v>
      </c>
      <c r="H38" s="62"/>
      <c r="I38" s="62"/>
      <c r="J38" s="62">
        <v>6</v>
      </c>
      <c r="K38" s="62"/>
      <c r="L38" s="62"/>
      <c r="M38" s="62"/>
      <c r="N38" s="62">
        <v>3</v>
      </c>
      <c r="O38" s="62">
        <v>4</v>
      </c>
      <c r="P38" s="62"/>
      <c r="Q38" s="62"/>
      <c r="R38" s="62">
        <v>8</v>
      </c>
      <c r="S38" s="62"/>
      <c r="T38" s="63"/>
      <c r="U38" s="15">
        <v>7</v>
      </c>
    </row>
    <row r="39" spans="1:21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/>
      <c r="F39" s="65">
        <v>5</v>
      </c>
      <c r="G39" s="65">
        <v>4</v>
      </c>
      <c r="H39" s="65"/>
      <c r="I39" s="65">
        <v>7</v>
      </c>
      <c r="J39" s="65"/>
      <c r="K39" s="65"/>
      <c r="L39" s="65"/>
      <c r="M39" s="65"/>
      <c r="N39" s="65">
        <v>4</v>
      </c>
      <c r="O39" s="65">
        <v>8</v>
      </c>
      <c r="P39" s="65"/>
      <c r="Q39" s="65"/>
      <c r="R39" s="65">
        <v>7</v>
      </c>
      <c r="S39" s="65"/>
      <c r="T39" s="66"/>
      <c r="U39" s="16">
        <f>ROUND((AVERAGE(C39:T39)),0)</f>
        <v>6</v>
      </c>
    </row>
  </sheetData>
  <mergeCells count="4">
    <mergeCell ref="C7:T7"/>
    <mergeCell ref="A7:A8"/>
    <mergeCell ref="B7:B8"/>
    <mergeCell ref="U7:U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1"/>
  <dimension ref="A2:AC39"/>
  <sheetViews>
    <sheetView zoomScale="75" zoomScaleNormal="75" workbookViewId="0" topLeftCell="A1">
      <pane ySplit="2775" topLeftCell="BM28" activePane="bottomLeft" state="split"/>
      <selection pane="topLeft" activeCell="A1" sqref="A1"/>
      <selection pane="bottomLeft" activeCell="B10" sqref="B10:B39"/>
    </sheetView>
  </sheetViews>
  <sheetFormatPr defaultColWidth="9.00390625" defaultRowHeight="12.75"/>
  <cols>
    <col min="1" max="1" width="3.75390625" style="0" customWidth="1"/>
    <col min="2" max="2" width="23.875" style="0" customWidth="1"/>
    <col min="3" max="10" width="3.375" style="0" customWidth="1"/>
    <col min="11" max="11" width="12.25390625" style="0" customWidth="1"/>
  </cols>
  <sheetData>
    <row r="2" spans="2:6" ht="15.75">
      <c r="B2" s="1"/>
      <c r="D2" s="10" t="s">
        <v>7</v>
      </c>
      <c r="E2" s="86" t="s">
        <v>42</v>
      </c>
      <c r="F2" s="55"/>
    </row>
    <row r="3" spans="2:6" ht="15.75">
      <c r="B3" s="1"/>
      <c r="D3" s="10" t="s">
        <v>8</v>
      </c>
      <c r="E3" s="57">
        <v>16</v>
      </c>
      <c r="F3" s="55"/>
    </row>
    <row r="4" spans="2:6" ht="15.75">
      <c r="B4" s="1"/>
      <c r="D4" s="10" t="s">
        <v>9</v>
      </c>
      <c r="E4" s="89">
        <f>COUNTA(C8:J8)*2</f>
        <v>16</v>
      </c>
      <c r="F4" s="55"/>
    </row>
    <row r="5" spans="4:6" ht="15.75">
      <c r="D5" s="10" t="s">
        <v>10</v>
      </c>
      <c r="E5" s="54" t="s">
        <v>146</v>
      </c>
      <c r="F5" s="55"/>
    </row>
    <row r="6" ht="13.5" thickBot="1"/>
    <row r="7" spans="1:13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10"/>
      <c r="K7" s="199" t="s">
        <v>46</v>
      </c>
      <c r="L7" s="6"/>
      <c r="M7" s="6"/>
    </row>
    <row r="8" spans="1:29" ht="33" customHeight="1" thickBot="1">
      <c r="A8" s="211"/>
      <c r="B8" s="212"/>
      <c r="C8" s="124">
        <v>37865</v>
      </c>
      <c r="D8" s="125">
        <v>37893</v>
      </c>
      <c r="E8" s="125">
        <v>37921</v>
      </c>
      <c r="F8" s="125">
        <v>37935</v>
      </c>
      <c r="G8" s="125">
        <v>37963</v>
      </c>
      <c r="H8" s="125">
        <v>37966</v>
      </c>
      <c r="I8" s="125">
        <v>37977</v>
      </c>
      <c r="J8" s="130">
        <v>37985</v>
      </c>
      <c r="K8" s="21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1" s="107" customFormat="1" ht="33" customHeight="1" thickBot="1">
      <c r="A9" s="96"/>
      <c r="B9" s="97" t="s">
        <v>71</v>
      </c>
      <c r="C9" s="98"/>
      <c r="D9" s="99"/>
      <c r="E9" s="99"/>
      <c r="F9" s="99" t="s">
        <v>74</v>
      </c>
      <c r="G9" s="99"/>
      <c r="H9" s="99"/>
      <c r="I9" s="99"/>
      <c r="J9" s="99"/>
      <c r="K9" s="97"/>
    </row>
    <row r="10" spans="1:11" ht="12.75">
      <c r="A10" s="28">
        <v>1</v>
      </c>
      <c r="B10" s="17" t="str">
        <f>'Бел. яз._I'!B10</f>
        <v>Бальцевич Александр</v>
      </c>
      <c r="C10" s="58"/>
      <c r="D10" s="59"/>
      <c r="E10" s="59">
        <v>8</v>
      </c>
      <c r="F10" s="59">
        <v>9</v>
      </c>
      <c r="G10" s="59">
        <v>8</v>
      </c>
      <c r="H10" s="59">
        <v>7</v>
      </c>
      <c r="I10" s="59">
        <v>7</v>
      </c>
      <c r="J10" s="60">
        <v>7</v>
      </c>
      <c r="K10" s="14">
        <v>7</v>
      </c>
    </row>
    <row r="11" spans="1:11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/>
      <c r="F11" s="62">
        <v>6</v>
      </c>
      <c r="G11" s="62">
        <v>6</v>
      </c>
      <c r="H11" s="62">
        <v>6</v>
      </c>
      <c r="I11" s="62">
        <v>6</v>
      </c>
      <c r="J11" s="63">
        <v>7</v>
      </c>
      <c r="K11" s="15">
        <f aca="true" t="shared" si="1" ref="K11:K18">ROUND((AVERAGE(C11:J11)),0)</f>
        <v>6</v>
      </c>
    </row>
    <row r="12" spans="1:11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/>
      <c r="F12" s="62">
        <v>8</v>
      </c>
      <c r="G12" s="62">
        <v>7</v>
      </c>
      <c r="H12" s="62">
        <v>8</v>
      </c>
      <c r="I12" s="62">
        <v>8</v>
      </c>
      <c r="J12" s="63">
        <v>8</v>
      </c>
      <c r="K12" s="15">
        <f t="shared" si="1"/>
        <v>8</v>
      </c>
    </row>
    <row r="13" spans="1:11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/>
      <c r="F13" s="62">
        <v>8</v>
      </c>
      <c r="G13" s="62">
        <v>4</v>
      </c>
      <c r="H13" s="62">
        <v>6</v>
      </c>
      <c r="I13" s="62">
        <v>6</v>
      </c>
      <c r="J13" s="63">
        <v>6</v>
      </c>
      <c r="K13" s="15">
        <f t="shared" si="1"/>
        <v>6</v>
      </c>
    </row>
    <row r="14" spans="1:11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/>
      <c r="F14" s="62">
        <v>4</v>
      </c>
      <c r="G14" s="62">
        <v>4</v>
      </c>
      <c r="H14" s="62">
        <v>4</v>
      </c>
      <c r="I14" s="62">
        <v>4</v>
      </c>
      <c r="J14" s="63">
        <v>5</v>
      </c>
      <c r="K14" s="15">
        <f t="shared" si="1"/>
        <v>4</v>
      </c>
    </row>
    <row r="15" spans="1:11" ht="12.75">
      <c r="A15" s="29">
        <f t="shared" si="0"/>
        <v>6</v>
      </c>
      <c r="B15" s="17" t="str">
        <f>'Бел. яз._I'!B15</f>
        <v>Гадомский Павел</v>
      </c>
      <c r="C15" s="61"/>
      <c r="D15" s="62"/>
      <c r="E15" s="62"/>
      <c r="F15" s="62">
        <v>4</v>
      </c>
      <c r="G15" s="62">
        <v>6</v>
      </c>
      <c r="H15" s="62">
        <v>3</v>
      </c>
      <c r="I15" s="62">
        <v>4</v>
      </c>
      <c r="J15" s="63">
        <v>4</v>
      </c>
      <c r="K15" s="15">
        <f t="shared" si="1"/>
        <v>4</v>
      </c>
    </row>
    <row r="16" spans="1:11" ht="12.75">
      <c r="A16" s="29">
        <f t="shared" si="0"/>
        <v>7</v>
      </c>
      <c r="B16" s="17" t="str">
        <f>'Бел. яз._I'!B16</f>
        <v>Горбачёв Михаил</v>
      </c>
      <c r="C16" s="61"/>
      <c r="D16" s="62"/>
      <c r="E16" s="62"/>
      <c r="F16" s="62">
        <v>8</v>
      </c>
      <c r="G16" s="62">
        <v>8</v>
      </c>
      <c r="H16" s="62">
        <v>7</v>
      </c>
      <c r="I16" s="62">
        <v>8</v>
      </c>
      <c r="J16" s="63">
        <v>8</v>
      </c>
      <c r="K16" s="15">
        <f t="shared" si="1"/>
        <v>8</v>
      </c>
    </row>
    <row r="17" spans="1:11" ht="12.75">
      <c r="A17" s="29">
        <f t="shared" si="0"/>
        <v>8</v>
      </c>
      <c r="B17" s="17" t="str">
        <f>'Бел. яз._I'!B17</f>
        <v>Жидко Дмитрий</v>
      </c>
      <c r="C17" s="61"/>
      <c r="D17" s="62"/>
      <c r="E17" s="62"/>
      <c r="F17" s="62">
        <v>7</v>
      </c>
      <c r="G17" s="62">
        <v>7</v>
      </c>
      <c r="H17" s="62">
        <v>7</v>
      </c>
      <c r="I17" s="62">
        <v>7</v>
      </c>
      <c r="J17" s="63">
        <v>7</v>
      </c>
      <c r="K17" s="15">
        <f t="shared" si="1"/>
        <v>7</v>
      </c>
    </row>
    <row r="18" spans="1:11" ht="12.75">
      <c r="A18" s="29">
        <f t="shared" si="0"/>
        <v>9</v>
      </c>
      <c r="B18" s="17" t="str">
        <f>'Бел. яз._I'!B18</f>
        <v>Журко Алексей</v>
      </c>
      <c r="C18" s="61"/>
      <c r="D18" s="62"/>
      <c r="E18" s="62"/>
      <c r="F18" s="62">
        <v>8</v>
      </c>
      <c r="G18" s="62">
        <v>8</v>
      </c>
      <c r="H18" s="62">
        <v>8</v>
      </c>
      <c r="I18" s="62">
        <v>8</v>
      </c>
      <c r="J18" s="63">
        <v>8</v>
      </c>
      <c r="K18" s="15">
        <f t="shared" si="1"/>
        <v>8</v>
      </c>
    </row>
    <row r="19" spans="1:11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/>
      <c r="F19" s="62">
        <v>6</v>
      </c>
      <c r="G19" s="62">
        <v>6</v>
      </c>
      <c r="H19" s="62">
        <v>4</v>
      </c>
      <c r="I19" s="62">
        <v>4</v>
      </c>
      <c r="J19" s="63">
        <v>4</v>
      </c>
      <c r="K19" s="15">
        <v>4</v>
      </c>
    </row>
    <row r="20" spans="1:11" ht="12.75">
      <c r="A20" s="29">
        <f t="shared" si="0"/>
        <v>11</v>
      </c>
      <c r="B20" s="17" t="str">
        <f>'Бел. яз._I'!B20</f>
        <v>Кодь Тадеуш</v>
      </c>
      <c r="C20" s="61"/>
      <c r="D20" s="62"/>
      <c r="E20" s="62">
        <v>8</v>
      </c>
      <c r="F20" s="62">
        <v>6</v>
      </c>
      <c r="G20" s="62">
        <v>6</v>
      </c>
      <c r="H20" s="62">
        <v>8</v>
      </c>
      <c r="I20" s="62">
        <v>7</v>
      </c>
      <c r="J20" s="63">
        <v>5</v>
      </c>
      <c r="K20" s="15">
        <v>6</v>
      </c>
    </row>
    <row r="21" spans="1:11" ht="12.75">
      <c r="A21" s="29">
        <f t="shared" si="0"/>
        <v>12</v>
      </c>
      <c r="B21" s="17" t="str">
        <f>'Бел. яз._I'!B21</f>
        <v>Крисинель Денис</v>
      </c>
      <c r="C21" s="61"/>
      <c r="D21" s="62"/>
      <c r="E21" s="62"/>
      <c r="F21" s="62">
        <v>7</v>
      </c>
      <c r="G21" s="62">
        <v>7</v>
      </c>
      <c r="H21" s="62">
        <v>7</v>
      </c>
      <c r="I21" s="62">
        <v>7</v>
      </c>
      <c r="J21" s="63">
        <v>7</v>
      </c>
      <c r="K21" s="15">
        <f>ROUND((AVERAGE(C21:J21)),0)</f>
        <v>7</v>
      </c>
    </row>
    <row r="22" spans="1:11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/>
      <c r="F22" s="62">
        <v>8</v>
      </c>
      <c r="G22" s="62">
        <v>4</v>
      </c>
      <c r="H22" s="62">
        <v>6</v>
      </c>
      <c r="I22" s="62">
        <v>6</v>
      </c>
      <c r="J22" s="63">
        <v>6</v>
      </c>
      <c r="K22" s="15">
        <f>ROUND((AVERAGE(C22:J22)),0)</f>
        <v>6</v>
      </c>
    </row>
    <row r="23" spans="1:11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/>
      <c r="E23" s="62">
        <v>8</v>
      </c>
      <c r="F23" s="62">
        <v>5</v>
      </c>
      <c r="G23" s="62">
        <v>4</v>
      </c>
      <c r="H23" s="62">
        <v>6</v>
      </c>
      <c r="I23" s="62">
        <v>6</v>
      </c>
      <c r="J23" s="63">
        <v>6</v>
      </c>
      <c r="K23" s="15">
        <f>ROUND((AVERAGE(C23:J23)),0)</f>
        <v>6</v>
      </c>
    </row>
    <row r="24" spans="1:11" ht="12.75">
      <c r="A24" s="29">
        <f t="shared" si="0"/>
        <v>15</v>
      </c>
      <c r="B24" s="17" t="str">
        <f>'Бел. яз._I'!B24</f>
        <v>Марчук Денис</v>
      </c>
      <c r="C24" s="61"/>
      <c r="D24" s="62"/>
      <c r="E24" s="62"/>
      <c r="F24" s="62">
        <v>4</v>
      </c>
      <c r="G24" s="62">
        <v>8</v>
      </c>
      <c r="H24" s="62">
        <v>6</v>
      </c>
      <c r="I24" s="62">
        <v>7</v>
      </c>
      <c r="J24" s="63">
        <v>6</v>
      </c>
      <c r="K24" s="15">
        <f>ROUND((AVERAGE(C24:J24)),0)</f>
        <v>6</v>
      </c>
    </row>
    <row r="25" spans="1:11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/>
      <c r="F25" s="62">
        <v>8</v>
      </c>
      <c r="G25" s="62">
        <v>4</v>
      </c>
      <c r="H25" s="62">
        <v>6</v>
      </c>
      <c r="I25" s="62">
        <v>5</v>
      </c>
      <c r="J25" s="63">
        <v>5</v>
      </c>
      <c r="K25" s="15">
        <v>5</v>
      </c>
    </row>
    <row r="26" spans="1:11" ht="12.75">
      <c r="A26" s="29">
        <f t="shared" si="0"/>
        <v>17</v>
      </c>
      <c r="B26" s="17" t="str">
        <f>'Бел. яз._I'!B26</f>
        <v>Минаковский Денис</v>
      </c>
      <c r="C26" s="61"/>
      <c r="D26" s="62">
        <v>8</v>
      </c>
      <c r="E26" s="62"/>
      <c r="F26" s="62">
        <v>8</v>
      </c>
      <c r="G26" s="62">
        <v>6</v>
      </c>
      <c r="H26" s="62">
        <v>6</v>
      </c>
      <c r="I26" s="62">
        <v>6</v>
      </c>
      <c r="J26" s="63">
        <v>7</v>
      </c>
      <c r="K26" s="15">
        <v>6</v>
      </c>
    </row>
    <row r="27" spans="1:11" ht="12.75">
      <c r="A27" s="29">
        <f t="shared" si="0"/>
        <v>18</v>
      </c>
      <c r="B27" s="17" t="str">
        <f>'Бел. яз._I'!B27</f>
        <v>Мисевич Олег</v>
      </c>
      <c r="C27" s="61"/>
      <c r="D27" s="62"/>
      <c r="E27" s="62">
        <v>9</v>
      </c>
      <c r="F27" s="62">
        <v>2</v>
      </c>
      <c r="G27" s="62">
        <v>4</v>
      </c>
      <c r="H27" s="62">
        <v>5</v>
      </c>
      <c r="I27" s="62">
        <v>5</v>
      </c>
      <c r="J27" s="63">
        <v>5</v>
      </c>
      <c r="K27" s="15">
        <f>ROUND((AVERAGE(C27:J27)),0)</f>
        <v>5</v>
      </c>
    </row>
    <row r="28" spans="1:11" ht="12.75">
      <c r="A28" s="29">
        <f t="shared" si="0"/>
        <v>19</v>
      </c>
      <c r="B28" s="17" t="str">
        <f>'Бел. яз._I'!B28</f>
        <v>Петрович Игорь</v>
      </c>
      <c r="C28" s="61"/>
      <c r="D28" s="62"/>
      <c r="E28" s="62">
        <v>9</v>
      </c>
      <c r="F28" s="62">
        <v>8</v>
      </c>
      <c r="G28" s="62">
        <v>8</v>
      </c>
      <c r="H28" s="62">
        <v>9</v>
      </c>
      <c r="I28" s="62">
        <v>8</v>
      </c>
      <c r="J28" s="63">
        <v>8</v>
      </c>
      <c r="K28" s="15">
        <f>ROUND((AVERAGE(C28:J28)),0)</f>
        <v>8</v>
      </c>
    </row>
    <row r="29" spans="1:11" ht="12.75">
      <c r="A29" s="29">
        <f t="shared" si="0"/>
        <v>20</v>
      </c>
      <c r="B29" s="17" t="str">
        <f>'Бел. яз._I'!B29</f>
        <v>Подаваленко Алексей</v>
      </c>
      <c r="C29" s="61">
        <v>9</v>
      </c>
      <c r="D29" s="62" t="s">
        <v>81</v>
      </c>
      <c r="E29" s="62" t="s">
        <v>81</v>
      </c>
      <c r="F29" s="62">
        <v>7</v>
      </c>
      <c r="G29" s="62">
        <v>8</v>
      </c>
      <c r="H29" s="62">
        <v>9</v>
      </c>
      <c r="I29" s="62">
        <v>9</v>
      </c>
      <c r="J29" s="63">
        <v>9</v>
      </c>
      <c r="K29" s="15">
        <f>ROUND((AVERAGE(C29:J29)),0)</f>
        <v>9</v>
      </c>
    </row>
    <row r="30" spans="1:11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/>
      <c r="F30" s="62">
        <v>7</v>
      </c>
      <c r="G30" s="62">
        <v>5</v>
      </c>
      <c r="H30" s="62">
        <v>5</v>
      </c>
      <c r="I30" s="62">
        <v>5</v>
      </c>
      <c r="J30" s="63">
        <v>6</v>
      </c>
      <c r="K30" s="15">
        <v>5</v>
      </c>
    </row>
    <row r="31" spans="1:11" ht="12.75">
      <c r="A31" s="29">
        <f t="shared" si="0"/>
        <v>22</v>
      </c>
      <c r="B31" s="17" t="str">
        <f>'Бел. яз._I'!B31</f>
        <v>Сивко Алексей</v>
      </c>
      <c r="C31" s="61"/>
      <c r="D31" s="62"/>
      <c r="E31" s="62">
        <v>9</v>
      </c>
      <c r="F31" s="62">
        <v>7</v>
      </c>
      <c r="G31" s="62">
        <v>8</v>
      </c>
      <c r="H31" s="62">
        <v>4</v>
      </c>
      <c r="I31" s="62">
        <v>6</v>
      </c>
      <c r="J31" s="63">
        <v>6</v>
      </c>
      <c r="K31" s="15">
        <v>6</v>
      </c>
    </row>
    <row r="32" spans="1:11" ht="12.75">
      <c r="A32" s="29">
        <f t="shared" si="0"/>
        <v>23</v>
      </c>
      <c r="B32" s="17" t="str">
        <f>'Бел. яз._I'!B32</f>
        <v>Тананушко Денис</v>
      </c>
      <c r="C32" s="61"/>
      <c r="D32" s="62"/>
      <c r="E32" s="62"/>
      <c r="F32" s="62">
        <v>8</v>
      </c>
      <c r="G32" s="62">
        <v>4</v>
      </c>
      <c r="H32" s="62">
        <v>6</v>
      </c>
      <c r="I32" s="62">
        <v>6</v>
      </c>
      <c r="J32" s="63">
        <v>5</v>
      </c>
      <c r="K32" s="15">
        <v>5</v>
      </c>
    </row>
    <row r="33" spans="1:11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/>
      <c r="F33" s="62">
        <v>7</v>
      </c>
      <c r="G33" s="62">
        <v>4</v>
      </c>
      <c r="H33" s="62">
        <v>6</v>
      </c>
      <c r="I33" s="62">
        <v>6</v>
      </c>
      <c r="J33" s="63">
        <v>6</v>
      </c>
      <c r="K33" s="15">
        <f aca="true" t="shared" si="2" ref="K33:K39">ROUND((AVERAGE(C33:J33)),0)</f>
        <v>6</v>
      </c>
    </row>
    <row r="34" spans="1:11" ht="12.75">
      <c r="A34" s="29">
        <f t="shared" si="0"/>
        <v>25</v>
      </c>
      <c r="B34" s="17" t="str">
        <f>'Бел. яз._I'!B34</f>
        <v>Ткачук Виктор</v>
      </c>
      <c r="C34" s="61"/>
      <c r="D34" s="62"/>
      <c r="E34" s="62"/>
      <c r="F34" s="62">
        <v>4</v>
      </c>
      <c r="G34" s="62">
        <v>4</v>
      </c>
      <c r="H34" s="62">
        <v>5</v>
      </c>
      <c r="I34" s="62">
        <v>4</v>
      </c>
      <c r="J34" s="63">
        <v>4</v>
      </c>
      <c r="K34" s="15">
        <f t="shared" si="2"/>
        <v>4</v>
      </c>
    </row>
    <row r="35" spans="1:11" ht="12.75">
      <c r="A35" s="29">
        <f t="shared" si="0"/>
        <v>26</v>
      </c>
      <c r="B35" s="17" t="str">
        <f>'Бел. яз._I'!B35</f>
        <v>Урбанович Олег</v>
      </c>
      <c r="C35" s="61"/>
      <c r="D35" s="62" t="s">
        <v>81</v>
      </c>
      <c r="E35" s="62"/>
      <c r="F35" s="62">
        <v>4</v>
      </c>
      <c r="G35" s="62">
        <v>6</v>
      </c>
      <c r="H35" s="62">
        <v>4</v>
      </c>
      <c r="I35" s="62">
        <v>4</v>
      </c>
      <c r="J35" s="63">
        <v>4</v>
      </c>
      <c r="K35" s="15">
        <f t="shared" si="2"/>
        <v>4</v>
      </c>
    </row>
    <row r="36" spans="1:11" ht="12.75">
      <c r="A36" s="29">
        <f t="shared" si="0"/>
        <v>27</v>
      </c>
      <c r="B36" s="17" t="str">
        <f>'Бел. яз._I'!B36</f>
        <v>Федирко Игорь</v>
      </c>
      <c r="C36" s="61"/>
      <c r="D36" s="62">
        <v>9</v>
      </c>
      <c r="E36" s="62"/>
      <c r="F36" s="62">
        <v>7</v>
      </c>
      <c r="G36" s="62">
        <v>7</v>
      </c>
      <c r="H36" s="62">
        <v>8</v>
      </c>
      <c r="I36" s="62">
        <v>8</v>
      </c>
      <c r="J36" s="63">
        <v>8</v>
      </c>
      <c r="K36" s="15">
        <f t="shared" si="2"/>
        <v>8</v>
      </c>
    </row>
    <row r="37" spans="1:11" ht="12.75">
      <c r="A37" s="29">
        <f t="shared" si="0"/>
        <v>28</v>
      </c>
      <c r="B37" s="17" t="str">
        <f>'Бел. яз._I'!B37</f>
        <v>Фолитарчик Павел</v>
      </c>
      <c r="C37" s="61"/>
      <c r="D37" s="62"/>
      <c r="E37" s="62"/>
      <c r="F37" s="62">
        <v>4</v>
      </c>
      <c r="G37" s="62">
        <v>7</v>
      </c>
      <c r="H37" s="62">
        <v>6</v>
      </c>
      <c r="I37" s="62">
        <v>6</v>
      </c>
      <c r="J37" s="63">
        <v>6</v>
      </c>
      <c r="K37" s="27">
        <f t="shared" si="2"/>
        <v>6</v>
      </c>
    </row>
    <row r="38" spans="1:11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/>
      <c r="F38" s="62">
        <v>8</v>
      </c>
      <c r="G38" s="62">
        <v>8</v>
      </c>
      <c r="H38" s="62">
        <v>8</v>
      </c>
      <c r="I38" s="62">
        <v>8</v>
      </c>
      <c r="J38" s="63">
        <v>7</v>
      </c>
      <c r="K38" s="27">
        <f t="shared" si="2"/>
        <v>8</v>
      </c>
    </row>
    <row r="39" spans="1:11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/>
      <c r="F39" s="65">
        <v>8</v>
      </c>
      <c r="G39" s="65">
        <v>7</v>
      </c>
      <c r="H39" s="65">
        <v>8</v>
      </c>
      <c r="I39" s="65">
        <v>8</v>
      </c>
      <c r="J39" s="66">
        <v>8</v>
      </c>
      <c r="K39" s="16">
        <f t="shared" si="2"/>
        <v>8</v>
      </c>
    </row>
  </sheetData>
  <mergeCells count="4">
    <mergeCell ref="C7:J7"/>
    <mergeCell ref="A7:A8"/>
    <mergeCell ref="B7:B8"/>
    <mergeCell ref="K7:K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2"/>
  <dimension ref="A2:AD39"/>
  <sheetViews>
    <sheetView zoomScale="75" zoomScaleNormal="75" workbookViewId="0" topLeftCell="A1">
      <pane ySplit="2760" topLeftCell="BM26" activePane="bottomLeft" state="split"/>
      <selection pane="topLeft" activeCell="A1" sqref="A1"/>
      <selection pane="bottomLeft" activeCell="B38" sqref="B38:B39"/>
    </sheetView>
  </sheetViews>
  <sheetFormatPr defaultColWidth="9.00390625" defaultRowHeight="12.75"/>
  <cols>
    <col min="1" max="1" width="3.75390625" style="0" customWidth="1"/>
    <col min="2" max="2" width="22.625" style="0" customWidth="1"/>
    <col min="3" max="21" width="3.375" style="0" customWidth="1"/>
    <col min="22" max="22" width="12.625" style="0" customWidth="1"/>
  </cols>
  <sheetData>
    <row r="2" spans="2:6" ht="15.75">
      <c r="B2" s="1"/>
      <c r="D2" s="10" t="s">
        <v>7</v>
      </c>
      <c r="E2" s="86" t="s">
        <v>51</v>
      </c>
      <c r="F2" s="55"/>
    </row>
    <row r="3" spans="2:6" ht="15.75">
      <c r="B3" s="1"/>
      <c r="D3" s="10" t="s">
        <v>8</v>
      </c>
      <c r="E3" s="57">
        <v>38</v>
      </c>
      <c r="F3" s="55"/>
    </row>
    <row r="4" spans="2:6" ht="15.75">
      <c r="B4" s="1"/>
      <c r="D4" s="10" t="s">
        <v>9</v>
      </c>
      <c r="E4" s="131">
        <f>COUNTA(C8:U8)*2</f>
        <v>38</v>
      </c>
      <c r="F4" s="55"/>
    </row>
    <row r="5" spans="4:6" ht="15.75">
      <c r="D5" s="10" t="s">
        <v>10</v>
      </c>
      <c r="E5" s="54" t="s">
        <v>147</v>
      </c>
      <c r="F5" s="55"/>
    </row>
    <row r="6" ht="13.5" thickBot="1"/>
    <row r="7" spans="1:22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10"/>
      <c r="V7" s="199" t="s">
        <v>46</v>
      </c>
    </row>
    <row r="8" spans="1:30" ht="33" customHeight="1" thickBot="1">
      <c r="A8" s="211"/>
      <c r="B8" s="212"/>
      <c r="C8" s="124">
        <v>37867</v>
      </c>
      <c r="D8" s="125">
        <v>37881</v>
      </c>
      <c r="E8" s="125">
        <v>37888</v>
      </c>
      <c r="F8" s="125">
        <v>37895</v>
      </c>
      <c r="G8" s="125">
        <v>37902</v>
      </c>
      <c r="H8" s="125">
        <v>37909</v>
      </c>
      <c r="I8" s="125">
        <v>37916</v>
      </c>
      <c r="J8" s="125">
        <v>37923</v>
      </c>
      <c r="K8" s="125">
        <v>37930</v>
      </c>
      <c r="L8" s="125">
        <v>37937</v>
      </c>
      <c r="M8" s="125">
        <v>37944</v>
      </c>
      <c r="N8" s="125">
        <v>37951</v>
      </c>
      <c r="O8" s="125">
        <v>37953</v>
      </c>
      <c r="P8" s="125">
        <v>37958</v>
      </c>
      <c r="Q8" s="125">
        <v>37965</v>
      </c>
      <c r="R8" s="125">
        <v>37970</v>
      </c>
      <c r="S8" s="125">
        <v>37972</v>
      </c>
      <c r="T8" s="130">
        <v>37979</v>
      </c>
      <c r="U8" s="130">
        <v>37986</v>
      </c>
      <c r="V8" s="213"/>
      <c r="W8" s="3"/>
      <c r="X8" s="3"/>
      <c r="Y8" s="3"/>
      <c r="Z8" s="3"/>
      <c r="AA8" s="3"/>
      <c r="AB8" s="3"/>
      <c r="AC8" s="3"/>
      <c r="AD8" s="3"/>
    </row>
    <row r="9" spans="1:22" s="107" customFormat="1" ht="33" customHeight="1" thickBot="1">
      <c r="A9" s="96"/>
      <c r="B9" s="97" t="s">
        <v>71</v>
      </c>
      <c r="C9" s="98"/>
      <c r="D9" s="99"/>
      <c r="E9" s="99"/>
      <c r="F9" s="99"/>
      <c r="G9" s="99" t="s">
        <v>74</v>
      </c>
      <c r="H9" s="99"/>
      <c r="I9" s="99" t="s">
        <v>110</v>
      </c>
      <c r="J9" s="99"/>
      <c r="K9" s="99"/>
      <c r="L9" s="99"/>
      <c r="M9" s="99"/>
      <c r="N9" s="99"/>
      <c r="O9" s="99"/>
      <c r="P9" s="99"/>
      <c r="Q9" s="100"/>
      <c r="R9" s="99"/>
      <c r="S9" s="99" t="s">
        <v>75</v>
      </c>
      <c r="T9" s="101"/>
      <c r="U9" s="101"/>
      <c r="V9" s="97"/>
    </row>
    <row r="10" spans="1:22" ht="12.75">
      <c r="A10" s="28">
        <v>1</v>
      </c>
      <c r="B10" s="17" t="str">
        <f>'Бел. яз._I'!B10</f>
        <v>Бальцевич Александр</v>
      </c>
      <c r="C10" s="58"/>
      <c r="D10" s="59"/>
      <c r="E10" s="59">
        <v>7</v>
      </c>
      <c r="F10" s="59">
        <v>6</v>
      </c>
      <c r="G10" s="59">
        <v>5</v>
      </c>
      <c r="H10" s="59"/>
      <c r="I10" s="59">
        <v>7</v>
      </c>
      <c r="J10" s="59">
        <v>10</v>
      </c>
      <c r="K10" s="59">
        <v>8</v>
      </c>
      <c r="L10" s="59"/>
      <c r="M10" s="59"/>
      <c r="N10" s="59">
        <v>10</v>
      </c>
      <c r="O10" s="59">
        <v>10</v>
      </c>
      <c r="P10" s="59"/>
      <c r="Q10" s="59">
        <v>8</v>
      </c>
      <c r="R10" s="59"/>
      <c r="S10" s="59">
        <v>5</v>
      </c>
      <c r="T10" s="60"/>
      <c r="U10" s="60"/>
      <c r="V10" s="14">
        <v>7</v>
      </c>
    </row>
    <row r="11" spans="1:22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>
        <v>8</v>
      </c>
      <c r="F11" s="62"/>
      <c r="G11" s="62">
        <v>4</v>
      </c>
      <c r="H11" s="62"/>
      <c r="I11" s="62">
        <v>7</v>
      </c>
      <c r="J11" s="62">
        <v>4</v>
      </c>
      <c r="K11" s="62">
        <v>7</v>
      </c>
      <c r="L11" s="62"/>
      <c r="M11" s="62"/>
      <c r="N11" s="62">
        <v>4</v>
      </c>
      <c r="O11" s="62">
        <v>8</v>
      </c>
      <c r="P11" s="62"/>
      <c r="Q11" s="62" t="s">
        <v>81</v>
      </c>
      <c r="R11" s="62"/>
      <c r="S11" s="62">
        <v>5</v>
      </c>
      <c r="T11" s="63"/>
      <c r="U11" s="63"/>
      <c r="V11" s="15">
        <f>ROUND((AVERAGE(C11:U11)),0)</f>
        <v>6</v>
      </c>
    </row>
    <row r="12" spans="1:22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>
        <v>7</v>
      </c>
      <c r="F12" s="62"/>
      <c r="G12" s="62">
        <v>6</v>
      </c>
      <c r="H12" s="62">
        <v>2</v>
      </c>
      <c r="I12" s="62">
        <v>6</v>
      </c>
      <c r="J12" s="62">
        <v>7</v>
      </c>
      <c r="K12" s="62" t="s">
        <v>81</v>
      </c>
      <c r="L12" s="62"/>
      <c r="M12" s="62"/>
      <c r="N12" s="62">
        <v>7</v>
      </c>
      <c r="O12" s="62">
        <v>9</v>
      </c>
      <c r="P12" s="62"/>
      <c r="Q12" s="62">
        <v>6</v>
      </c>
      <c r="R12" s="62"/>
      <c r="S12" s="62">
        <v>6</v>
      </c>
      <c r="T12" s="63"/>
      <c r="U12" s="63"/>
      <c r="V12" s="15">
        <v>7</v>
      </c>
    </row>
    <row r="13" spans="1:22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>
        <v>9</v>
      </c>
      <c r="F13" s="62"/>
      <c r="G13" s="62">
        <v>8</v>
      </c>
      <c r="H13" s="62"/>
      <c r="I13" s="62">
        <v>9</v>
      </c>
      <c r="J13" s="62">
        <v>9</v>
      </c>
      <c r="K13" s="62">
        <v>5</v>
      </c>
      <c r="L13" s="62"/>
      <c r="M13" s="62"/>
      <c r="N13" s="62">
        <v>9</v>
      </c>
      <c r="O13" s="62">
        <v>9</v>
      </c>
      <c r="P13" s="62"/>
      <c r="Q13" s="62">
        <v>10</v>
      </c>
      <c r="R13" s="62"/>
      <c r="S13" s="62">
        <v>5</v>
      </c>
      <c r="T13" s="63"/>
      <c r="U13" s="63"/>
      <c r="V13" s="15">
        <f>ROUND((AVERAGE(C13:U13)),0)</f>
        <v>8</v>
      </c>
    </row>
    <row r="14" spans="1:22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/>
      <c r="F14" s="62"/>
      <c r="G14" s="62">
        <v>9</v>
      </c>
      <c r="H14" s="62"/>
      <c r="I14" s="62">
        <v>8</v>
      </c>
      <c r="J14" s="62">
        <v>7</v>
      </c>
      <c r="K14" s="62">
        <v>8</v>
      </c>
      <c r="L14" s="62"/>
      <c r="M14" s="62"/>
      <c r="N14" s="62">
        <v>7</v>
      </c>
      <c r="O14" s="62">
        <v>9</v>
      </c>
      <c r="P14" s="62"/>
      <c r="Q14" s="62">
        <v>8</v>
      </c>
      <c r="R14" s="62"/>
      <c r="S14" s="62">
        <v>4</v>
      </c>
      <c r="T14" s="63"/>
      <c r="U14" s="63"/>
      <c r="V14" s="15">
        <f>ROUND((AVERAGE(C14:U14)),0)</f>
        <v>8</v>
      </c>
    </row>
    <row r="15" spans="1:22" ht="12.75">
      <c r="A15" s="29">
        <f t="shared" si="0"/>
        <v>6</v>
      </c>
      <c r="B15" s="17" t="str">
        <f>'Бел. яз._I'!B15</f>
        <v>Гадомский Павел</v>
      </c>
      <c r="C15" s="61"/>
      <c r="D15" s="62"/>
      <c r="E15" s="62"/>
      <c r="F15" s="62"/>
      <c r="G15" s="62">
        <v>2</v>
      </c>
      <c r="H15" s="62"/>
      <c r="I15" s="62">
        <v>8</v>
      </c>
      <c r="J15" s="62">
        <v>8</v>
      </c>
      <c r="K15" s="62">
        <v>7</v>
      </c>
      <c r="L15" s="62"/>
      <c r="M15" s="62"/>
      <c r="N15" s="62">
        <v>8</v>
      </c>
      <c r="O15" s="62">
        <v>8</v>
      </c>
      <c r="P15" s="62"/>
      <c r="Q15" s="62">
        <v>6</v>
      </c>
      <c r="R15" s="62"/>
      <c r="S15" s="62">
        <v>5</v>
      </c>
      <c r="T15" s="63"/>
      <c r="U15" s="63"/>
      <c r="V15" s="15">
        <v>6</v>
      </c>
    </row>
    <row r="16" spans="1:22" ht="12.75">
      <c r="A16" s="29">
        <f t="shared" si="0"/>
        <v>7</v>
      </c>
      <c r="B16" s="17" t="str">
        <f>'Бел. яз._I'!B16</f>
        <v>Горбачёв Михаил</v>
      </c>
      <c r="C16" s="61"/>
      <c r="D16" s="62"/>
      <c r="E16" s="62">
        <v>9</v>
      </c>
      <c r="F16" s="62"/>
      <c r="G16" s="62">
        <v>4</v>
      </c>
      <c r="H16" s="62"/>
      <c r="I16" s="62">
        <v>8</v>
      </c>
      <c r="J16" s="62">
        <v>9</v>
      </c>
      <c r="K16" s="62">
        <v>5</v>
      </c>
      <c r="L16" s="62"/>
      <c r="M16" s="62"/>
      <c r="N16" s="62">
        <v>9</v>
      </c>
      <c r="O16" s="62">
        <v>9</v>
      </c>
      <c r="P16" s="62"/>
      <c r="Q16" s="62">
        <v>10</v>
      </c>
      <c r="R16" s="62"/>
      <c r="S16" s="62">
        <v>6</v>
      </c>
      <c r="T16" s="63"/>
      <c r="U16" s="63"/>
      <c r="V16" s="15">
        <v>7</v>
      </c>
    </row>
    <row r="17" spans="1:22" ht="12.75">
      <c r="A17" s="29">
        <f t="shared" si="0"/>
        <v>8</v>
      </c>
      <c r="B17" s="17" t="str">
        <f>'Бел. яз._I'!B17</f>
        <v>Жидко Дмитрий</v>
      </c>
      <c r="C17" s="61"/>
      <c r="D17" s="62"/>
      <c r="E17" s="62">
        <v>8</v>
      </c>
      <c r="F17" s="62"/>
      <c r="G17" s="62">
        <v>8</v>
      </c>
      <c r="H17" s="62"/>
      <c r="I17" s="62">
        <v>5</v>
      </c>
      <c r="J17" s="62">
        <v>4</v>
      </c>
      <c r="K17" s="62">
        <v>7</v>
      </c>
      <c r="L17" s="62"/>
      <c r="M17" s="62"/>
      <c r="N17" s="62">
        <v>4</v>
      </c>
      <c r="O17" s="62">
        <v>8</v>
      </c>
      <c r="P17" s="62"/>
      <c r="Q17" s="62" t="s">
        <v>81</v>
      </c>
      <c r="R17" s="62" t="s">
        <v>81</v>
      </c>
      <c r="S17" s="62">
        <v>6</v>
      </c>
      <c r="T17" s="63"/>
      <c r="U17" s="63"/>
      <c r="V17" s="15">
        <v>7</v>
      </c>
    </row>
    <row r="18" spans="1:22" ht="12.75">
      <c r="A18" s="29">
        <f t="shared" si="0"/>
        <v>9</v>
      </c>
      <c r="B18" s="17" t="str">
        <f>'Бел. яз._I'!B18</f>
        <v>Журко Алексей</v>
      </c>
      <c r="C18" s="61"/>
      <c r="D18" s="62"/>
      <c r="E18" s="62"/>
      <c r="F18" s="62"/>
      <c r="G18" s="62">
        <v>2</v>
      </c>
      <c r="H18" s="62"/>
      <c r="I18" s="62">
        <v>7</v>
      </c>
      <c r="J18" s="62">
        <v>9</v>
      </c>
      <c r="K18" s="62">
        <v>7</v>
      </c>
      <c r="L18" s="62"/>
      <c r="M18" s="62"/>
      <c r="N18" s="62">
        <v>9</v>
      </c>
      <c r="O18" s="62">
        <v>9</v>
      </c>
      <c r="P18" s="62" t="s">
        <v>81</v>
      </c>
      <c r="Q18" s="62" t="s">
        <v>81</v>
      </c>
      <c r="R18" s="62"/>
      <c r="S18" s="62">
        <v>4</v>
      </c>
      <c r="T18" s="63"/>
      <c r="U18" s="63"/>
      <c r="V18" s="15">
        <v>6</v>
      </c>
    </row>
    <row r="19" spans="1:22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/>
      <c r="F19" s="62"/>
      <c r="G19" s="62">
        <v>2</v>
      </c>
      <c r="H19" s="62"/>
      <c r="I19" s="62">
        <v>6</v>
      </c>
      <c r="J19" s="62">
        <v>10</v>
      </c>
      <c r="K19" s="62">
        <v>6</v>
      </c>
      <c r="L19" s="62">
        <v>10</v>
      </c>
      <c r="M19" s="62"/>
      <c r="N19" s="62"/>
      <c r="O19" s="62">
        <v>8</v>
      </c>
      <c r="P19" s="62"/>
      <c r="Q19" s="62">
        <v>7</v>
      </c>
      <c r="R19" s="62"/>
      <c r="S19" s="62">
        <v>4</v>
      </c>
      <c r="T19" s="63"/>
      <c r="U19" s="63"/>
      <c r="V19" s="15">
        <v>6</v>
      </c>
    </row>
    <row r="20" spans="1:22" ht="12.75">
      <c r="A20" s="29">
        <f t="shared" si="0"/>
        <v>11</v>
      </c>
      <c r="B20" s="17" t="str">
        <f>'Бел. яз._I'!B20</f>
        <v>Кодь Тадеуш</v>
      </c>
      <c r="C20" s="61"/>
      <c r="D20" s="62"/>
      <c r="E20" s="62"/>
      <c r="F20" s="62"/>
      <c r="G20" s="62">
        <v>2</v>
      </c>
      <c r="H20" s="62"/>
      <c r="I20" s="62">
        <v>5</v>
      </c>
      <c r="J20" s="62">
        <v>9</v>
      </c>
      <c r="K20" s="62">
        <v>4</v>
      </c>
      <c r="L20" s="62"/>
      <c r="M20" s="62"/>
      <c r="N20" s="62">
        <v>9</v>
      </c>
      <c r="O20" s="62">
        <v>9</v>
      </c>
      <c r="P20" s="62"/>
      <c r="Q20" s="62">
        <v>9</v>
      </c>
      <c r="R20" s="62"/>
      <c r="S20" s="62">
        <v>6</v>
      </c>
      <c r="T20" s="63"/>
      <c r="U20" s="63"/>
      <c r="V20" s="15">
        <v>6</v>
      </c>
    </row>
    <row r="21" spans="1:22" ht="12.75">
      <c r="A21" s="29">
        <f t="shared" si="0"/>
        <v>12</v>
      </c>
      <c r="B21" s="17" t="str">
        <f>'Бел. яз._I'!B21</f>
        <v>Крисинель Денис</v>
      </c>
      <c r="C21" s="61"/>
      <c r="D21" s="62"/>
      <c r="E21" s="62">
        <v>7</v>
      </c>
      <c r="F21" s="62">
        <v>6</v>
      </c>
      <c r="G21" s="62">
        <v>6</v>
      </c>
      <c r="H21" s="62"/>
      <c r="I21" s="62">
        <v>6</v>
      </c>
      <c r="J21" s="62">
        <v>10</v>
      </c>
      <c r="K21" s="62">
        <v>8</v>
      </c>
      <c r="L21" s="62"/>
      <c r="M21" s="62"/>
      <c r="N21" s="62">
        <v>10</v>
      </c>
      <c r="O21" s="62">
        <v>10</v>
      </c>
      <c r="P21" s="62"/>
      <c r="Q21" s="62" t="s">
        <v>81</v>
      </c>
      <c r="R21" s="62"/>
      <c r="S21" s="62">
        <v>5</v>
      </c>
      <c r="T21" s="63"/>
      <c r="U21" s="63"/>
      <c r="V21" s="15">
        <v>7</v>
      </c>
    </row>
    <row r="22" spans="1:22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/>
      <c r="F22" s="62"/>
      <c r="G22" s="62">
        <v>2</v>
      </c>
      <c r="H22" s="62"/>
      <c r="I22" s="62">
        <v>5</v>
      </c>
      <c r="J22" s="62">
        <v>6</v>
      </c>
      <c r="K22" s="62">
        <v>7</v>
      </c>
      <c r="L22" s="62"/>
      <c r="M22" s="62"/>
      <c r="N22" s="62">
        <v>6</v>
      </c>
      <c r="O22" s="62">
        <v>7</v>
      </c>
      <c r="P22" s="62"/>
      <c r="Q22" s="62" t="s">
        <v>81</v>
      </c>
      <c r="R22" s="62" t="s">
        <v>81</v>
      </c>
      <c r="S22" s="62">
        <v>4</v>
      </c>
      <c r="T22" s="63"/>
      <c r="U22" s="63"/>
      <c r="V22" s="15">
        <f aca="true" t="shared" si="1" ref="V22:V28">ROUND((AVERAGE(C22:U22)),0)</f>
        <v>5</v>
      </c>
    </row>
    <row r="23" spans="1:22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/>
      <c r="E23" s="62"/>
      <c r="F23" s="62"/>
      <c r="G23" s="62">
        <v>7</v>
      </c>
      <c r="H23" s="62"/>
      <c r="I23" s="62">
        <v>6</v>
      </c>
      <c r="J23" s="62">
        <v>10</v>
      </c>
      <c r="K23" s="62">
        <v>6</v>
      </c>
      <c r="L23" s="62">
        <v>10</v>
      </c>
      <c r="M23" s="62"/>
      <c r="N23" s="62"/>
      <c r="O23" s="62">
        <v>8</v>
      </c>
      <c r="P23" s="62"/>
      <c r="Q23" s="62">
        <v>7</v>
      </c>
      <c r="R23" s="62"/>
      <c r="S23" s="62">
        <v>7</v>
      </c>
      <c r="T23" s="63"/>
      <c r="U23" s="63"/>
      <c r="V23" s="15">
        <f t="shared" si="1"/>
        <v>8</v>
      </c>
    </row>
    <row r="24" spans="1:22" ht="12.75">
      <c r="A24" s="29">
        <f t="shared" si="0"/>
        <v>15</v>
      </c>
      <c r="B24" s="17" t="str">
        <f>'Бел. яз._I'!B24</f>
        <v>Марчук Денис</v>
      </c>
      <c r="C24" s="61"/>
      <c r="D24" s="62"/>
      <c r="E24" s="62">
        <v>4</v>
      </c>
      <c r="F24" s="62"/>
      <c r="G24" s="62">
        <v>9</v>
      </c>
      <c r="H24" s="62"/>
      <c r="I24" s="62">
        <v>6</v>
      </c>
      <c r="J24" s="62">
        <v>7</v>
      </c>
      <c r="K24" s="62">
        <v>8</v>
      </c>
      <c r="L24" s="62"/>
      <c r="M24" s="62"/>
      <c r="N24" s="62">
        <v>7</v>
      </c>
      <c r="O24" s="62">
        <v>9</v>
      </c>
      <c r="P24" s="62"/>
      <c r="Q24" s="62">
        <v>8</v>
      </c>
      <c r="R24" s="62"/>
      <c r="S24" s="62">
        <v>4</v>
      </c>
      <c r="T24" s="63"/>
      <c r="U24" s="63"/>
      <c r="V24" s="15">
        <f t="shared" si="1"/>
        <v>7</v>
      </c>
    </row>
    <row r="25" spans="1:22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/>
      <c r="F25" s="62"/>
      <c r="G25" s="62">
        <v>8</v>
      </c>
      <c r="H25" s="62">
        <v>9</v>
      </c>
      <c r="I25" s="62">
        <v>7</v>
      </c>
      <c r="J25" s="62">
        <v>5</v>
      </c>
      <c r="K25" s="62">
        <v>9</v>
      </c>
      <c r="L25" s="62">
        <v>9</v>
      </c>
      <c r="M25" s="62">
        <v>9</v>
      </c>
      <c r="N25" s="62">
        <v>7</v>
      </c>
      <c r="O25" s="62">
        <v>9</v>
      </c>
      <c r="P25" s="62">
        <v>6</v>
      </c>
      <c r="Q25" s="62">
        <v>5</v>
      </c>
      <c r="R25" s="62">
        <v>9</v>
      </c>
      <c r="S25" s="62">
        <v>4</v>
      </c>
      <c r="T25" s="63"/>
      <c r="U25" s="63"/>
      <c r="V25" s="15">
        <f t="shared" si="1"/>
        <v>7</v>
      </c>
    </row>
    <row r="26" spans="1:22" ht="12.75">
      <c r="A26" s="29">
        <f t="shared" si="0"/>
        <v>17</v>
      </c>
      <c r="B26" s="17" t="str">
        <f>'Бел. яз._I'!B26</f>
        <v>Минаковский Денис</v>
      </c>
      <c r="C26" s="61"/>
      <c r="D26" s="62"/>
      <c r="E26" s="62"/>
      <c r="F26" s="62"/>
      <c r="G26" s="62">
        <v>2</v>
      </c>
      <c r="H26" s="62">
        <v>6</v>
      </c>
      <c r="I26" s="62">
        <v>3</v>
      </c>
      <c r="J26" s="62">
        <v>3</v>
      </c>
      <c r="K26" s="62">
        <v>3</v>
      </c>
      <c r="L26" s="62"/>
      <c r="M26" s="62">
        <v>5</v>
      </c>
      <c r="N26" s="62"/>
      <c r="O26" s="62"/>
      <c r="P26" s="62">
        <v>5</v>
      </c>
      <c r="Q26" s="62"/>
      <c r="R26" s="62" t="s">
        <v>81</v>
      </c>
      <c r="S26" s="62">
        <v>4</v>
      </c>
      <c r="T26" s="63"/>
      <c r="U26" s="63"/>
      <c r="V26" s="15">
        <f t="shared" si="1"/>
        <v>4</v>
      </c>
    </row>
    <row r="27" spans="1:22" ht="12.75">
      <c r="A27" s="29">
        <f t="shared" si="0"/>
        <v>18</v>
      </c>
      <c r="B27" s="17" t="str">
        <f>'Бел. яз._I'!B27</f>
        <v>Мисевич Олег</v>
      </c>
      <c r="C27" s="61"/>
      <c r="D27" s="62"/>
      <c r="E27" s="62">
        <v>9</v>
      </c>
      <c r="F27" s="62">
        <v>7</v>
      </c>
      <c r="G27" s="62">
        <v>6</v>
      </c>
      <c r="H27" s="62">
        <v>2</v>
      </c>
      <c r="I27" s="62">
        <v>8</v>
      </c>
      <c r="J27" s="62">
        <v>6</v>
      </c>
      <c r="K27" s="62">
        <v>9</v>
      </c>
      <c r="L27" s="62">
        <v>8</v>
      </c>
      <c r="M27" s="62">
        <v>9</v>
      </c>
      <c r="N27" s="62">
        <v>7</v>
      </c>
      <c r="O27" s="62" t="s">
        <v>81</v>
      </c>
      <c r="P27" s="62">
        <v>4</v>
      </c>
      <c r="Q27" s="62">
        <v>1</v>
      </c>
      <c r="R27" s="62">
        <v>9</v>
      </c>
      <c r="S27" s="62">
        <v>6</v>
      </c>
      <c r="T27" s="63"/>
      <c r="U27" s="63"/>
      <c r="V27" s="15">
        <f t="shared" si="1"/>
        <v>7</v>
      </c>
    </row>
    <row r="28" spans="1:22" ht="12.75">
      <c r="A28" s="29">
        <f t="shared" si="0"/>
        <v>19</v>
      </c>
      <c r="B28" s="17" t="str">
        <f>'Бел. яз._I'!B28</f>
        <v>Петрович Игорь</v>
      </c>
      <c r="C28" s="61"/>
      <c r="D28" s="62"/>
      <c r="E28" s="62"/>
      <c r="F28" s="62"/>
      <c r="G28" s="62">
        <v>4</v>
      </c>
      <c r="H28" s="62">
        <v>9</v>
      </c>
      <c r="I28" s="62">
        <v>8</v>
      </c>
      <c r="J28" s="62">
        <v>6</v>
      </c>
      <c r="K28" s="62">
        <v>4</v>
      </c>
      <c r="L28" s="62">
        <v>8</v>
      </c>
      <c r="M28" s="62">
        <v>9</v>
      </c>
      <c r="N28" s="62"/>
      <c r="O28" s="62"/>
      <c r="P28" s="62">
        <v>5</v>
      </c>
      <c r="Q28" s="62">
        <v>5</v>
      </c>
      <c r="R28" s="62">
        <v>8</v>
      </c>
      <c r="S28" s="62">
        <v>5</v>
      </c>
      <c r="T28" s="63"/>
      <c r="U28" s="63"/>
      <c r="V28" s="15">
        <f t="shared" si="1"/>
        <v>6</v>
      </c>
    </row>
    <row r="29" spans="1:22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/>
      <c r="E29" s="62"/>
      <c r="F29" s="62"/>
      <c r="G29" s="62">
        <v>5</v>
      </c>
      <c r="H29" s="62">
        <v>9</v>
      </c>
      <c r="I29" s="62">
        <v>4</v>
      </c>
      <c r="J29" s="62">
        <v>6</v>
      </c>
      <c r="K29" s="62" t="s">
        <v>81</v>
      </c>
      <c r="L29" s="62">
        <v>9</v>
      </c>
      <c r="M29" s="62">
        <v>9</v>
      </c>
      <c r="N29" s="62"/>
      <c r="O29" s="62">
        <v>9</v>
      </c>
      <c r="P29" s="62">
        <v>6</v>
      </c>
      <c r="Q29" s="62">
        <v>5</v>
      </c>
      <c r="R29" s="62">
        <v>9</v>
      </c>
      <c r="S29" s="62">
        <v>5</v>
      </c>
      <c r="T29" s="63"/>
      <c r="U29" s="63"/>
      <c r="V29" s="15">
        <v>6</v>
      </c>
    </row>
    <row r="30" spans="1:22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>
        <v>10</v>
      </c>
      <c r="F30" s="62">
        <v>9</v>
      </c>
      <c r="G30" s="62">
        <v>8</v>
      </c>
      <c r="H30" s="62">
        <v>9</v>
      </c>
      <c r="I30" s="62">
        <v>8</v>
      </c>
      <c r="J30" s="62">
        <v>7</v>
      </c>
      <c r="K30" s="62">
        <v>10</v>
      </c>
      <c r="L30" s="62">
        <v>9</v>
      </c>
      <c r="M30" s="62" t="s">
        <v>81</v>
      </c>
      <c r="N30" s="62" t="s">
        <v>81</v>
      </c>
      <c r="O30" s="62" t="s">
        <v>81</v>
      </c>
      <c r="P30" s="62">
        <v>6</v>
      </c>
      <c r="Q30" s="62">
        <v>6</v>
      </c>
      <c r="R30" s="62">
        <v>9</v>
      </c>
      <c r="S30" s="62"/>
      <c r="T30" s="63"/>
      <c r="U30" s="63"/>
      <c r="V30" s="15">
        <v>7</v>
      </c>
    </row>
    <row r="31" spans="1:22" ht="12.75">
      <c r="A31" s="29">
        <f t="shared" si="0"/>
        <v>22</v>
      </c>
      <c r="B31" s="17" t="str">
        <f>'Бел. яз._I'!B31</f>
        <v>Сивко Алексей</v>
      </c>
      <c r="C31" s="61"/>
      <c r="D31" s="62"/>
      <c r="E31" s="62"/>
      <c r="F31" s="62"/>
      <c r="G31" s="62">
        <v>4</v>
      </c>
      <c r="H31" s="62">
        <v>9</v>
      </c>
      <c r="I31" s="62">
        <v>4</v>
      </c>
      <c r="J31" s="62">
        <v>3</v>
      </c>
      <c r="K31" s="62">
        <v>9</v>
      </c>
      <c r="L31" s="62">
        <v>9</v>
      </c>
      <c r="M31" s="62">
        <v>9</v>
      </c>
      <c r="N31" s="62"/>
      <c r="O31" s="62"/>
      <c r="P31" s="62">
        <v>5</v>
      </c>
      <c r="Q31" s="62">
        <v>6</v>
      </c>
      <c r="R31" s="62">
        <v>6</v>
      </c>
      <c r="S31" s="62">
        <v>4</v>
      </c>
      <c r="T31" s="63"/>
      <c r="U31" s="63"/>
      <c r="V31" s="15">
        <v>5</v>
      </c>
    </row>
    <row r="32" spans="1:22" ht="12.75">
      <c r="A32" s="29">
        <f t="shared" si="0"/>
        <v>23</v>
      </c>
      <c r="B32" s="17" t="str">
        <f>'Бел. яз._I'!B32</f>
        <v>Тананушко Денис</v>
      </c>
      <c r="C32" s="61"/>
      <c r="D32" s="62"/>
      <c r="E32" s="62"/>
      <c r="F32" s="62"/>
      <c r="G32" s="62">
        <v>3</v>
      </c>
      <c r="H32" s="62">
        <v>8</v>
      </c>
      <c r="I32" s="62">
        <v>6</v>
      </c>
      <c r="J32" s="62">
        <v>3</v>
      </c>
      <c r="K32" s="62">
        <v>5</v>
      </c>
      <c r="L32" s="62">
        <v>6</v>
      </c>
      <c r="M32" s="62">
        <v>6</v>
      </c>
      <c r="N32" s="62">
        <v>6</v>
      </c>
      <c r="O32" s="62"/>
      <c r="P32" s="62">
        <v>5</v>
      </c>
      <c r="Q32" s="62">
        <v>6</v>
      </c>
      <c r="R32" s="62">
        <v>9</v>
      </c>
      <c r="S32" s="62">
        <v>4</v>
      </c>
      <c r="T32" s="63"/>
      <c r="U32" s="63"/>
      <c r="V32" s="15">
        <v>5</v>
      </c>
    </row>
    <row r="33" spans="1:22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>
        <v>10</v>
      </c>
      <c r="F33" s="62"/>
      <c r="G33" s="62">
        <v>6</v>
      </c>
      <c r="H33" s="62">
        <v>9</v>
      </c>
      <c r="I33" s="62">
        <v>5</v>
      </c>
      <c r="J33" s="62">
        <v>6</v>
      </c>
      <c r="K33" s="62">
        <v>10</v>
      </c>
      <c r="L33" s="62">
        <v>9</v>
      </c>
      <c r="M33" s="62">
        <v>9</v>
      </c>
      <c r="N33" s="62"/>
      <c r="O33" s="62"/>
      <c r="P33" s="62">
        <v>8</v>
      </c>
      <c r="Q33" s="62">
        <v>9</v>
      </c>
      <c r="R33" s="62">
        <v>9</v>
      </c>
      <c r="S33" s="62">
        <v>6</v>
      </c>
      <c r="T33" s="63"/>
      <c r="U33" s="63"/>
      <c r="V33" s="15">
        <v>7</v>
      </c>
    </row>
    <row r="34" spans="1:22" ht="12.75">
      <c r="A34" s="29">
        <f t="shared" si="0"/>
        <v>25</v>
      </c>
      <c r="B34" s="17" t="str">
        <f>'Бел. яз._I'!B34</f>
        <v>Ткачук Виктор</v>
      </c>
      <c r="C34" s="61"/>
      <c r="D34" s="62"/>
      <c r="E34" s="62"/>
      <c r="F34" s="62"/>
      <c r="G34" s="62">
        <v>3</v>
      </c>
      <c r="H34" s="62">
        <v>9</v>
      </c>
      <c r="I34" s="62">
        <v>4</v>
      </c>
      <c r="J34" s="62">
        <v>4</v>
      </c>
      <c r="K34" s="62">
        <v>8</v>
      </c>
      <c r="L34" s="62">
        <v>8</v>
      </c>
      <c r="M34" s="62">
        <v>7</v>
      </c>
      <c r="N34" s="62" t="s">
        <v>81</v>
      </c>
      <c r="O34" s="62" t="s">
        <v>81</v>
      </c>
      <c r="P34" s="62">
        <v>5</v>
      </c>
      <c r="Q34" s="62">
        <v>6</v>
      </c>
      <c r="R34" s="62">
        <v>8</v>
      </c>
      <c r="S34" s="62">
        <v>4</v>
      </c>
      <c r="T34" s="63"/>
      <c r="U34" s="63"/>
      <c r="V34" s="15">
        <v>5</v>
      </c>
    </row>
    <row r="35" spans="1:22" ht="12.75">
      <c r="A35" s="29">
        <f t="shared" si="0"/>
        <v>26</v>
      </c>
      <c r="B35" s="17" t="str">
        <f>'Бел. яз._I'!B35</f>
        <v>Урбанович Олег</v>
      </c>
      <c r="C35" s="61"/>
      <c r="D35" s="62"/>
      <c r="E35" s="62" t="s">
        <v>81</v>
      </c>
      <c r="F35" s="62"/>
      <c r="G35" s="62">
        <v>2</v>
      </c>
      <c r="H35" s="62">
        <v>6</v>
      </c>
      <c r="I35" s="62">
        <v>5</v>
      </c>
      <c r="J35" s="62">
        <v>3</v>
      </c>
      <c r="K35" s="62">
        <v>9</v>
      </c>
      <c r="L35" s="62">
        <v>8</v>
      </c>
      <c r="M35" s="62">
        <v>9</v>
      </c>
      <c r="N35" s="62"/>
      <c r="O35" s="62"/>
      <c r="P35" s="62">
        <v>6</v>
      </c>
      <c r="Q35" s="62">
        <v>5</v>
      </c>
      <c r="R35" s="62">
        <v>9</v>
      </c>
      <c r="S35" s="62">
        <v>4</v>
      </c>
      <c r="T35" s="63"/>
      <c r="U35" s="63"/>
      <c r="V35" s="15">
        <v>5</v>
      </c>
    </row>
    <row r="36" spans="1:22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>
        <v>9</v>
      </c>
      <c r="F36" s="62"/>
      <c r="G36" s="62">
        <v>8</v>
      </c>
      <c r="H36" s="62">
        <v>6</v>
      </c>
      <c r="I36" s="62">
        <v>7</v>
      </c>
      <c r="J36" s="62">
        <v>7</v>
      </c>
      <c r="K36" s="62">
        <v>9</v>
      </c>
      <c r="L36" s="62">
        <v>8</v>
      </c>
      <c r="M36" s="62">
        <v>9</v>
      </c>
      <c r="N36" s="62"/>
      <c r="O36" s="62"/>
      <c r="P36" s="62">
        <v>6</v>
      </c>
      <c r="Q36" s="62">
        <v>5</v>
      </c>
      <c r="R36" s="62">
        <v>9</v>
      </c>
      <c r="S36" s="62">
        <v>6</v>
      </c>
      <c r="T36" s="63"/>
      <c r="U36" s="63"/>
      <c r="V36" s="15">
        <f>ROUND((AVERAGE(C36:U36)),0)</f>
        <v>7</v>
      </c>
    </row>
    <row r="37" spans="1:22" ht="12.75">
      <c r="A37" s="29">
        <f t="shared" si="0"/>
        <v>28</v>
      </c>
      <c r="B37" s="17" t="str">
        <f>'Бел. яз._I'!B37</f>
        <v>Фолитарчик Павел</v>
      </c>
      <c r="C37" s="61"/>
      <c r="D37" s="62"/>
      <c r="E37" s="62"/>
      <c r="F37" s="62">
        <v>9</v>
      </c>
      <c r="G37" s="62">
        <v>4</v>
      </c>
      <c r="H37" s="62">
        <v>8</v>
      </c>
      <c r="I37" s="62">
        <v>4</v>
      </c>
      <c r="J37" s="62">
        <v>4</v>
      </c>
      <c r="K37" s="62">
        <v>9</v>
      </c>
      <c r="L37" s="62">
        <v>8</v>
      </c>
      <c r="M37" s="62">
        <v>9</v>
      </c>
      <c r="N37" s="62"/>
      <c r="O37" s="62"/>
      <c r="P37" s="62">
        <v>5</v>
      </c>
      <c r="Q37" s="62"/>
      <c r="R37" s="62">
        <v>7</v>
      </c>
      <c r="S37" s="62">
        <v>5</v>
      </c>
      <c r="T37" s="63"/>
      <c r="U37" s="63"/>
      <c r="V37" s="27">
        <v>5</v>
      </c>
    </row>
    <row r="38" spans="1:22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 t="s">
        <v>81</v>
      </c>
      <c r="F38" s="62"/>
      <c r="G38" s="62">
        <v>2</v>
      </c>
      <c r="H38" s="62">
        <v>9</v>
      </c>
      <c r="I38" s="62">
        <v>7</v>
      </c>
      <c r="J38" s="62">
        <v>3</v>
      </c>
      <c r="K38" s="62">
        <v>5</v>
      </c>
      <c r="L38" s="62">
        <v>9</v>
      </c>
      <c r="M38" s="62">
        <v>5</v>
      </c>
      <c r="N38" s="62"/>
      <c r="O38" s="62"/>
      <c r="P38" s="62"/>
      <c r="Q38" s="62">
        <v>9</v>
      </c>
      <c r="R38" s="62">
        <v>7</v>
      </c>
      <c r="S38" s="62">
        <v>4</v>
      </c>
      <c r="T38" s="63"/>
      <c r="U38" s="63"/>
      <c r="V38" s="27">
        <v>5</v>
      </c>
    </row>
    <row r="39" spans="1:22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/>
      <c r="F39" s="65"/>
      <c r="G39" s="65">
        <v>8</v>
      </c>
      <c r="H39" s="65">
        <v>9</v>
      </c>
      <c r="I39" s="65">
        <v>7</v>
      </c>
      <c r="J39" s="65">
        <v>4</v>
      </c>
      <c r="K39" s="65">
        <v>9</v>
      </c>
      <c r="L39" s="65">
        <v>9</v>
      </c>
      <c r="M39" s="65">
        <v>9</v>
      </c>
      <c r="N39" s="65"/>
      <c r="O39" s="65"/>
      <c r="P39" s="65">
        <v>5</v>
      </c>
      <c r="Q39" s="65">
        <v>6</v>
      </c>
      <c r="R39" s="65">
        <v>6</v>
      </c>
      <c r="S39" s="65">
        <v>5</v>
      </c>
      <c r="T39" s="66"/>
      <c r="U39" s="66"/>
      <c r="V39" s="16">
        <f>ROUND((AVERAGE(C39:U39)),0)</f>
        <v>7</v>
      </c>
    </row>
  </sheetData>
  <mergeCells count="4">
    <mergeCell ref="C7:U7"/>
    <mergeCell ref="A7:A8"/>
    <mergeCell ref="B7:B8"/>
    <mergeCell ref="V7:V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AC39"/>
  <sheetViews>
    <sheetView zoomScale="75" zoomScaleNormal="75" workbookViewId="0" topLeftCell="A1">
      <pane ySplit="2760" topLeftCell="BM25" activePane="bottomLeft" state="split"/>
      <selection pane="topLeft" activeCell="T9" sqref="T9"/>
      <selection pane="bottomLeft" activeCell="B28" sqref="B28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20" width="3.375" style="0" customWidth="1"/>
    <col min="21" max="21" width="12.625" style="0" customWidth="1"/>
    <col min="22" max="62" width="5.375" style="0" customWidth="1"/>
  </cols>
  <sheetData>
    <row r="2" spans="2:6" ht="15.75">
      <c r="B2" s="1"/>
      <c r="D2" s="10" t="s">
        <v>7</v>
      </c>
      <c r="E2" s="86" t="s">
        <v>33</v>
      </c>
      <c r="F2" s="55"/>
    </row>
    <row r="3" spans="2:6" ht="15.75">
      <c r="B3" s="1"/>
      <c r="D3" s="10" t="s">
        <v>8</v>
      </c>
      <c r="E3" s="56">
        <v>36</v>
      </c>
      <c r="F3" s="55"/>
    </row>
    <row r="4" spans="2:6" ht="15.75">
      <c r="B4" s="1"/>
      <c r="D4" s="10" t="s">
        <v>9</v>
      </c>
      <c r="E4" s="89">
        <f>COUNTA(C8:T8)*2</f>
        <v>30</v>
      </c>
      <c r="F4" s="55"/>
    </row>
    <row r="5" spans="4:6" ht="15.75">
      <c r="D5" s="10" t="s">
        <v>10</v>
      </c>
      <c r="E5" s="54" t="s">
        <v>68</v>
      </c>
      <c r="F5" s="55"/>
    </row>
    <row r="6" ht="13.5" thickBot="1"/>
    <row r="7" spans="1:21" ht="16.5" thickBot="1">
      <c r="A7" s="203" t="s">
        <v>0</v>
      </c>
      <c r="B7" s="205" t="s">
        <v>11</v>
      </c>
      <c r="C7" s="201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10"/>
      <c r="U7" s="199" t="s">
        <v>46</v>
      </c>
    </row>
    <row r="8" spans="1:29" ht="33" customHeight="1" thickBot="1">
      <c r="A8" s="211"/>
      <c r="B8" s="212"/>
      <c r="C8" s="124">
        <v>37867</v>
      </c>
      <c r="D8" s="125">
        <v>37874</v>
      </c>
      <c r="E8" s="125">
        <v>37888</v>
      </c>
      <c r="F8" s="125"/>
      <c r="G8" s="125">
        <v>37895</v>
      </c>
      <c r="H8" s="125">
        <v>37902</v>
      </c>
      <c r="I8" s="125">
        <v>37909</v>
      </c>
      <c r="J8" s="125">
        <v>37916</v>
      </c>
      <c r="K8" s="125">
        <v>37923</v>
      </c>
      <c r="L8" s="125">
        <v>37930</v>
      </c>
      <c r="M8" s="125"/>
      <c r="N8" s="125">
        <v>37937</v>
      </c>
      <c r="O8" s="125">
        <v>37944</v>
      </c>
      <c r="P8" s="125">
        <v>37951</v>
      </c>
      <c r="Q8" s="125">
        <v>37958</v>
      </c>
      <c r="R8" s="125"/>
      <c r="S8" s="125">
        <v>37979</v>
      </c>
      <c r="T8" s="125">
        <v>37986</v>
      </c>
      <c r="U8" s="213"/>
      <c r="V8" s="3"/>
      <c r="W8" s="3"/>
      <c r="X8" s="3"/>
      <c r="Y8" s="3"/>
      <c r="Z8" s="3"/>
      <c r="AA8" s="3"/>
      <c r="AB8" s="3"/>
      <c r="AC8" s="3"/>
    </row>
    <row r="9" spans="1:23" s="107" customFormat="1" ht="33" customHeight="1" thickBot="1">
      <c r="A9" s="96"/>
      <c r="B9" s="97" t="s">
        <v>71</v>
      </c>
      <c r="C9" s="126"/>
      <c r="D9" s="127"/>
      <c r="E9" s="127"/>
      <c r="F9" s="127" t="s">
        <v>74</v>
      </c>
      <c r="G9" s="127"/>
      <c r="H9" s="127"/>
      <c r="I9" s="127"/>
      <c r="J9" s="127"/>
      <c r="K9" s="127"/>
      <c r="L9" s="127"/>
      <c r="M9" s="127" t="s">
        <v>110</v>
      </c>
      <c r="N9" s="127"/>
      <c r="O9" s="127"/>
      <c r="P9" s="127" t="s">
        <v>111</v>
      </c>
      <c r="Q9" s="128"/>
      <c r="R9" s="127" t="s">
        <v>75</v>
      </c>
      <c r="S9" s="127"/>
      <c r="T9" s="129"/>
      <c r="U9" s="97"/>
      <c r="V9" s="105"/>
      <c r="W9" s="106"/>
    </row>
    <row r="10" spans="1:21" ht="12.75">
      <c r="A10" s="28">
        <v>1</v>
      </c>
      <c r="B10" s="17" t="str">
        <f>'Бел. яз._I'!B10</f>
        <v>Бальцевич Александр</v>
      </c>
      <c r="C10" s="58"/>
      <c r="D10" s="59"/>
      <c r="E10" s="59">
        <v>7</v>
      </c>
      <c r="F10" s="59">
        <v>4</v>
      </c>
      <c r="G10" s="59"/>
      <c r="H10" s="59"/>
      <c r="I10" s="59">
        <v>3</v>
      </c>
      <c r="J10" s="59"/>
      <c r="K10" s="59"/>
      <c r="L10" s="59"/>
      <c r="M10" s="59">
        <v>8</v>
      </c>
      <c r="N10" s="59"/>
      <c r="O10" s="59">
        <v>7</v>
      </c>
      <c r="P10" s="21">
        <v>4</v>
      </c>
      <c r="Q10" s="21"/>
      <c r="R10" s="59"/>
      <c r="S10" s="59"/>
      <c r="T10" s="60"/>
      <c r="U10" s="26">
        <v>4</v>
      </c>
    </row>
    <row r="11" spans="1:21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/>
      <c r="F11" s="62">
        <v>5</v>
      </c>
      <c r="G11" s="62"/>
      <c r="H11" s="62"/>
      <c r="I11" s="62"/>
      <c r="J11" s="62">
        <v>8</v>
      </c>
      <c r="K11" s="62"/>
      <c r="L11" s="62"/>
      <c r="M11" s="62">
        <v>7</v>
      </c>
      <c r="N11" s="62"/>
      <c r="O11" s="62"/>
      <c r="P11" s="5">
        <v>6</v>
      </c>
      <c r="Q11" s="5"/>
      <c r="R11" s="62"/>
      <c r="S11" s="62"/>
      <c r="T11" s="63"/>
      <c r="U11" s="27">
        <v>6</v>
      </c>
    </row>
    <row r="12" spans="1:21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>
        <v>1</v>
      </c>
      <c r="F12" s="62">
        <v>5</v>
      </c>
      <c r="G12" s="62"/>
      <c r="H12" s="62"/>
      <c r="I12" s="62"/>
      <c r="J12" s="62"/>
      <c r="K12" s="62">
        <v>9</v>
      </c>
      <c r="L12" s="62" t="s">
        <v>81</v>
      </c>
      <c r="M12" s="62"/>
      <c r="N12" s="62"/>
      <c r="O12" s="62">
        <v>2</v>
      </c>
      <c r="P12" s="5"/>
      <c r="Q12" s="5"/>
      <c r="R12" s="62"/>
      <c r="S12" s="62" t="s">
        <v>81</v>
      </c>
      <c r="T12" s="63"/>
      <c r="U12" s="27">
        <v>5</v>
      </c>
    </row>
    <row r="13" spans="1:21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/>
      <c r="F13" s="62">
        <v>6</v>
      </c>
      <c r="G13" s="62"/>
      <c r="H13" s="62">
        <v>4</v>
      </c>
      <c r="I13" s="62"/>
      <c r="J13" s="62"/>
      <c r="K13" s="62"/>
      <c r="L13" s="62">
        <v>3</v>
      </c>
      <c r="M13" s="62">
        <v>5</v>
      </c>
      <c r="N13" s="62"/>
      <c r="O13" s="62"/>
      <c r="P13" s="5">
        <v>5</v>
      </c>
      <c r="Q13" s="5"/>
      <c r="R13" s="62"/>
      <c r="S13" s="62"/>
      <c r="T13" s="63"/>
      <c r="U13" s="27">
        <f>ROUND((AVERAGE(C13:T13)),0)</f>
        <v>5</v>
      </c>
    </row>
    <row r="14" spans="1:21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/>
      <c r="F14" s="62">
        <v>6</v>
      </c>
      <c r="G14" s="62">
        <v>4</v>
      </c>
      <c r="H14" s="62"/>
      <c r="I14" s="62"/>
      <c r="J14" s="62"/>
      <c r="K14" s="62">
        <v>3</v>
      </c>
      <c r="L14" s="62">
        <v>5</v>
      </c>
      <c r="M14" s="62"/>
      <c r="N14" s="62">
        <v>5</v>
      </c>
      <c r="O14" s="62"/>
      <c r="P14" s="5"/>
      <c r="Q14" s="5"/>
      <c r="R14" s="62"/>
      <c r="S14" s="62"/>
      <c r="T14" s="63"/>
      <c r="U14" s="27">
        <f>ROUND((AVERAGE(C14:T14)),0)</f>
        <v>5</v>
      </c>
    </row>
    <row r="15" spans="1:21" ht="12.75">
      <c r="A15" s="29">
        <f t="shared" si="0"/>
        <v>6</v>
      </c>
      <c r="B15" s="17" t="str">
        <f>'Бел. яз._I'!B15</f>
        <v>Гадомский Павел</v>
      </c>
      <c r="C15" s="61"/>
      <c r="D15" s="62"/>
      <c r="E15" s="62" t="s">
        <v>81</v>
      </c>
      <c r="F15" s="62">
        <v>5</v>
      </c>
      <c r="G15" s="62"/>
      <c r="H15" s="62"/>
      <c r="I15" s="62"/>
      <c r="J15" s="62"/>
      <c r="K15" s="62">
        <v>5</v>
      </c>
      <c r="L15" s="62"/>
      <c r="M15" s="62">
        <v>7</v>
      </c>
      <c r="N15" s="62">
        <v>5</v>
      </c>
      <c r="O15" s="62"/>
      <c r="P15" s="5">
        <v>5</v>
      </c>
      <c r="Q15" s="5"/>
      <c r="R15" s="62">
        <v>5</v>
      </c>
      <c r="S15" s="62" t="s">
        <v>81</v>
      </c>
      <c r="T15" s="63"/>
      <c r="U15" s="27">
        <f>ROUND((AVERAGE(C15:T15)),0)</f>
        <v>5</v>
      </c>
    </row>
    <row r="16" spans="1:21" ht="12.75">
      <c r="A16" s="29">
        <f t="shared" si="0"/>
        <v>7</v>
      </c>
      <c r="B16" s="17" t="str">
        <f>'Бел. яз._I'!B16</f>
        <v>Горбачёв Михаил</v>
      </c>
      <c r="C16" s="61"/>
      <c r="D16" s="62"/>
      <c r="E16" s="62"/>
      <c r="F16" s="62">
        <v>6</v>
      </c>
      <c r="G16" s="62"/>
      <c r="H16" s="62"/>
      <c r="I16" s="62"/>
      <c r="J16" s="62">
        <v>9</v>
      </c>
      <c r="K16" s="62"/>
      <c r="L16" s="62"/>
      <c r="M16" s="62">
        <v>7</v>
      </c>
      <c r="N16" s="62">
        <v>6</v>
      </c>
      <c r="O16" s="62"/>
      <c r="P16" s="5"/>
      <c r="Q16" s="5">
        <v>5</v>
      </c>
      <c r="R16" s="62"/>
      <c r="S16" s="62" t="s">
        <v>81</v>
      </c>
      <c r="T16" s="63"/>
      <c r="U16" s="27">
        <v>6</v>
      </c>
    </row>
    <row r="17" spans="1:21" ht="12.75">
      <c r="A17" s="29">
        <f t="shared" si="0"/>
        <v>8</v>
      </c>
      <c r="B17" s="17" t="str">
        <f>'Бел. яз._I'!B17</f>
        <v>Жидко Дмитрий</v>
      </c>
      <c r="C17" s="61"/>
      <c r="D17" s="62"/>
      <c r="E17" s="62"/>
      <c r="F17" s="62">
        <v>5</v>
      </c>
      <c r="G17" s="62">
        <v>8</v>
      </c>
      <c r="H17" s="62"/>
      <c r="I17" s="62"/>
      <c r="J17" s="62"/>
      <c r="K17" s="62"/>
      <c r="L17" s="62">
        <v>1</v>
      </c>
      <c r="M17" s="62">
        <v>7</v>
      </c>
      <c r="N17" s="62"/>
      <c r="O17" s="62">
        <v>8</v>
      </c>
      <c r="P17" s="5">
        <v>6</v>
      </c>
      <c r="Q17" s="5"/>
      <c r="R17" s="62"/>
      <c r="S17" s="62" t="s">
        <v>81</v>
      </c>
      <c r="T17" s="63"/>
      <c r="U17" s="27">
        <f>ROUND((AVERAGE(C17:T17)),0)</f>
        <v>6</v>
      </c>
    </row>
    <row r="18" spans="1:21" ht="12.75">
      <c r="A18" s="29">
        <f t="shared" si="0"/>
        <v>9</v>
      </c>
      <c r="B18" s="17" t="str">
        <f>'Бел. яз._I'!B18</f>
        <v>Журко Алексей</v>
      </c>
      <c r="C18" s="61"/>
      <c r="D18" s="62" t="s">
        <v>81</v>
      </c>
      <c r="E18" s="62"/>
      <c r="F18" s="62">
        <v>5</v>
      </c>
      <c r="G18" s="62"/>
      <c r="H18" s="62"/>
      <c r="I18" s="62" t="s">
        <v>81</v>
      </c>
      <c r="J18" s="62"/>
      <c r="K18" s="62">
        <v>5</v>
      </c>
      <c r="L18" s="62"/>
      <c r="M18" s="62"/>
      <c r="N18" s="62"/>
      <c r="O18" s="62">
        <v>6</v>
      </c>
      <c r="P18" s="5">
        <v>5</v>
      </c>
      <c r="Q18" s="5" t="s">
        <v>81</v>
      </c>
      <c r="R18" s="62"/>
      <c r="S18" s="62"/>
      <c r="T18" s="63"/>
      <c r="U18" s="27">
        <f>ROUND((AVERAGE(C18:T18)),0)</f>
        <v>5</v>
      </c>
    </row>
    <row r="19" spans="1:21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/>
      <c r="F19" s="62">
        <v>4</v>
      </c>
      <c r="G19" s="62"/>
      <c r="H19" s="62"/>
      <c r="I19" s="62"/>
      <c r="J19" s="62">
        <v>5</v>
      </c>
      <c r="K19" s="62"/>
      <c r="L19" s="62"/>
      <c r="M19" s="62"/>
      <c r="N19" s="62">
        <v>1</v>
      </c>
      <c r="O19" s="62"/>
      <c r="P19" s="5">
        <v>5</v>
      </c>
      <c r="Q19" s="5"/>
      <c r="R19" s="62"/>
      <c r="S19" s="62"/>
      <c r="T19" s="63"/>
      <c r="U19" s="27">
        <f>ROUND((AVERAGE(C19:T19)),0)</f>
        <v>4</v>
      </c>
    </row>
    <row r="20" spans="1:21" ht="12.75">
      <c r="A20" s="29">
        <f t="shared" si="0"/>
        <v>11</v>
      </c>
      <c r="B20" s="17" t="str">
        <f>'Бел. яз._I'!B20</f>
        <v>Кодь Тадеуш</v>
      </c>
      <c r="C20" s="61"/>
      <c r="D20" s="62"/>
      <c r="E20" s="62" t="s">
        <v>81</v>
      </c>
      <c r="F20" s="62">
        <v>5</v>
      </c>
      <c r="G20" s="62"/>
      <c r="H20" s="62"/>
      <c r="I20" s="62"/>
      <c r="J20" s="62"/>
      <c r="K20" s="62">
        <v>6</v>
      </c>
      <c r="L20" s="62"/>
      <c r="M20" s="62"/>
      <c r="N20" s="62"/>
      <c r="O20" s="62"/>
      <c r="P20" s="5">
        <v>8</v>
      </c>
      <c r="Q20" s="5"/>
      <c r="R20" s="62"/>
      <c r="S20" s="62" t="s">
        <v>81</v>
      </c>
      <c r="T20" s="63"/>
      <c r="U20" s="27">
        <f>ROUND((AVERAGE(C20:T20)),0)</f>
        <v>6</v>
      </c>
    </row>
    <row r="21" spans="1:21" ht="12.75">
      <c r="A21" s="29">
        <f t="shared" si="0"/>
        <v>12</v>
      </c>
      <c r="B21" s="17" t="str">
        <f>'Бел. яз._I'!B21</f>
        <v>Крисинель Денис</v>
      </c>
      <c r="C21" s="61"/>
      <c r="D21" s="62"/>
      <c r="E21" s="62"/>
      <c r="F21" s="62">
        <v>5</v>
      </c>
      <c r="G21" s="62"/>
      <c r="H21" s="62">
        <v>1</v>
      </c>
      <c r="I21" s="62"/>
      <c r="J21" s="62"/>
      <c r="K21" s="62"/>
      <c r="L21" s="62" t="s">
        <v>81</v>
      </c>
      <c r="M21" s="62">
        <v>8</v>
      </c>
      <c r="N21" s="62">
        <v>1</v>
      </c>
      <c r="O21" s="62">
        <v>5</v>
      </c>
      <c r="P21" s="5">
        <v>2</v>
      </c>
      <c r="Q21" s="5"/>
      <c r="R21" s="62"/>
      <c r="S21" s="62"/>
      <c r="T21" s="63"/>
      <c r="U21" s="27">
        <f>ROUND((AVERAGE(C21:T21)),0)</f>
        <v>4</v>
      </c>
    </row>
    <row r="22" spans="1:21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/>
      <c r="F22" s="62">
        <v>5</v>
      </c>
      <c r="G22" s="62">
        <v>1</v>
      </c>
      <c r="H22" s="62"/>
      <c r="I22" s="62"/>
      <c r="J22" s="62" t="s">
        <v>81</v>
      </c>
      <c r="K22" s="62"/>
      <c r="L22" s="62">
        <v>4</v>
      </c>
      <c r="M22" s="62"/>
      <c r="N22" s="62">
        <v>3</v>
      </c>
      <c r="O22" s="62"/>
      <c r="P22" s="5">
        <v>4</v>
      </c>
      <c r="Q22" s="5"/>
      <c r="R22" s="62"/>
      <c r="S22" s="62"/>
      <c r="T22" s="63"/>
      <c r="U22" s="27">
        <v>4</v>
      </c>
    </row>
    <row r="23" spans="1:21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/>
      <c r="E23" s="62"/>
      <c r="F23" s="62">
        <v>4</v>
      </c>
      <c r="G23" s="62"/>
      <c r="H23" s="62"/>
      <c r="I23" s="62">
        <v>3</v>
      </c>
      <c r="J23" s="62"/>
      <c r="K23" s="62"/>
      <c r="L23" s="62"/>
      <c r="M23" s="62"/>
      <c r="N23" s="62"/>
      <c r="O23" s="62">
        <v>6</v>
      </c>
      <c r="P23" s="5">
        <v>5</v>
      </c>
      <c r="Q23" s="5"/>
      <c r="R23" s="62"/>
      <c r="S23" s="62"/>
      <c r="T23" s="63"/>
      <c r="U23" s="27">
        <f>ROUND((AVERAGE(C23:T23)),0)</f>
        <v>5</v>
      </c>
    </row>
    <row r="24" spans="1:21" ht="12.75">
      <c r="A24" s="29">
        <f t="shared" si="0"/>
        <v>15</v>
      </c>
      <c r="B24" s="17" t="str">
        <f>'Бел. яз._I'!B24</f>
        <v>Марчук Денис</v>
      </c>
      <c r="C24" s="61"/>
      <c r="D24" s="62"/>
      <c r="E24" s="62">
        <v>5</v>
      </c>
      <c r="F24" s="62">
        <v>5</v>
      </c>
      <c r="G24" s="62"/>
      <c r="H24" s="62"/>
      <c r="I24" s="62"/>
      <c r="J24" s="62">
        <v>8</v>
      </c>
      <c r="K24" s="62"/>
      <c r="L24" s="62">
        <v>7</v>
      </c>
      <c r="M24" s="62">
        <v>7</v>
      </c>
      <c r="N24" s="62"/>
      <c r="O24" s="62">
        <v>8</v>
      </c>
      <c r="P24" s="5">
        <v>6</v>
      </c>
      <c r="Q24" s="5"/>
      <c r="R24" s="62"/>
      <c r="S24" s="62"/>
      <c r="T24" s="63"/>
      <c r="U24" s="27">
        <v>6</v>
      </c>
    </row>
    <row r="25" spans="1:21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/>
      <c r="F25" s="62">
        <v>5</v>
      </c>
      <c r="G25" s="62"/>
      <c r="H25" s="62">
        <v>6</v>
      </c>
      <c r="I25" s="62"/>
      <c r="J25" s="62"/>
      <c r="K25" s="62"/>
      <c r="L25" s="62">
        <v>6</v>
      </c>
      <c r="M25" s="62"/>
      <c r="N25" s="62"/>
      <c r="O25" s="62"/>
      <c r="P25" s="5">
        <v>6</v>
      </c>
      <c r="Q25" s="5"/>
      <c r="R25" s="62"/>
      <c r="S25" s="62" t="s">
        <v>81</v>
      </c>
      <c r="T25" s="63"/>
      <c r="U25" s="27">
        <v>5</v>
      </c>
    </row>
    <row r="26" spans="1:21" ht="12.75">
      <c r="A26" s="29">
        <f t="shared" si="0"/>
        <v>17</v>
      </c>
      <c r="B26" s="17" t="str">
        <f>'Бел. яз._I'!B26</f>
        <v>Минаковский Денис</v>
      </c>
      <c r="C26" s="61"/>
      <c r="D26" s="62"/>
      <c r="E26" s="62"/>
      <c r="F26" s="62">
        <v>5</v>
      </c>
      <c r="G26" s="62"/>
      <c r="H26" s="62"/>
      <c r="I26" s="62"/>
      <c r="J26" s="62"/>
      <c r="K26" s="62">
        <v>4</v>
      </c>
      <c r="L26" s="62"/>
      <c r="M26" s="62"/>
      <c r="N26" s="62">
        <v>4</v>
      </c>
      <c r="O26" s="62">
        <v>8</v>
      </c>
      <c r="P26" s="5">
        <v>4</v>
      </c>
      <c r="Q26" s="5"/>
      <c r="R26" s="62"/>
      <c r="S26" s="62" t="s">
        <v>81</v>
      </c>
      <c r="T26" s="63"/>
      <c r="U26" s="27">
        <f>ROUND((AVERAGE(C26:T26)),0)</f>
        <v>5</v>
      </c>
    </row>
    <row r="27" spans="1:21" ht="12.75">
      <c r="A27" s="29">
        <f t="shared" si="0"/>
        <v>18</v>
      </c>
      <c r="B27" s="17" t="str">
        <f>'Бел. яз._I'!B27</f>
        <v>Мисевич Олег</v>
      </c>
      <c r="C27" s="61"/>
      <c r="D27" s="62"/>
      <c r="E27" s="62">
        <v>5</v>
      </c>
      <c r="F27" s="62">
        <v>5</v>
      </c>
      <c r="G27" s="62"/>
      <c r="H27" s="62"/>
      <c r="I27" s="62"/>
      <c r="J27" s="62">
        <v>3</v>
      </c>
      <c r="K27" s="62"/>
      <c r="L27" s="62"/>
      <c r="M27" s="62"/>
      <c r="N27" s="62">
        <v>1</v>
      </c>
      <c r="O27" s="62">
        <v>5</v>
      </c>
      <c r="P27" s="5">
        <v>5</v>
      </c>
      <c r="Q27" s="5"/>
      <c r="R27" s="62"/>
      <c r="S27" s="62" t="s">
        <v>81</v>
      </c>
      <c r="T27" s="63"/>
      <c r="U27" s="27">
        <v>5</v>
      </c>
    </row>
    <row r="28" spans="1:21" ht="12.75">
      <c r="A28" s="29">
        <f t="shared" si="0"/>
        <v>19</v>
      </c>
      <c r="B28" s="17" t="str">
        <f>'Бел. яз._I'!B28</f>
        <v>Петрович Игорь</v>
      </c>
      <c r="C28" s="61"/>
      <c r="D28" s="62"/>
      <c r="E28" s="62"/>
      <c r="F28" s="62">
        <v>5</v>
      </c>
      <c r="G28" s="62"/>
      <c r="H28" s="62">
        <v>5</v>
      </c>
      <c r="I28" s="62"/>
      <c r="J28" s="62"/>
      <c r="K28" s="62"/>
      <c r="L28" s="62">
        <v>1</v>
      </c>
      <c r="M28" s="62">
        <v>7</v>
      </c>
      <c r="N28" s="62"/>
      <c r="O28" s="62"/>
      <c r="P28" s="5">
        <v>6</v>
      </c>
      <c r="Q28" s="5"/>
      <c r="R28" s="62"/>
      <c r="S28" s="62"/>
      <c r="T28" s="63"/>
      <c r="U28" s="27">
        <v>6</v>
      </c>
    </row>
    <row r="29" spans="1:21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/>
      <c r="E29" s="62"/>
      <c r="F29" s="62">
        <v>4</v>
      </c>
      <c r="G29" s="62"/>
      <c r="H29" s="62"/>
      <c r="I29" s="62">
        <v>3</v>
      </c>
      <c r="J29" s="62"/>
      <c r="K29" s="62"/>
      <c r="L29" s="62"/>
      <c r="M29" s="62"/>
      <c r="N29" s="62"/>
      <c r="O29" s="62">
        <v>6</v>
      </c>
      <c r="P29" s="5">
        <v>5</v>
      </c>
      <c r="Q29" s="5"/>
      <c r="R29" s="62"/>
      <c r="S29" s="62"/>
      <c r="T29" s="63"/>
      <c r="U29" s="27">
        <f>ROUND((AVERAGE(C29:T29)),0)</f>
        <v>5</v>
      </c>
    </row>
    <row r="30" spans="1:21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/>
      <c r="F30" s="62">
        <v>4</v>
      </c>
      <c r="G30" s="62">
        <v>1</v>
      </c>
      <c r="H30" s="62"/>
      <c r="I30" s="62"/>
      <c r="J30" s="62"/>
      <c r="K30" s="62">
        <v>2</v>
      </c>
      <c r="L30" s="62" t="s">
        <v>81</v>
      </c>
      <c r="M30" s="62"/>
      <c r="N30" s="62" t="s">
        <v>81</v>
      </c>
      <c r="O30" s="62"/>
      <c r="P30" s="5" t="s">
        <v>81</v>
      </c>
      <c r="Q30" s="5"/>
      <c r="R30" s="62"/>
      <c r="S30" s="62"/>
      <c r="T30" s="63"/>
      <c r="U30" s="27">
        <v>4</v>
      </c>
    </row>
    <row r="31" spans="1:21" ht="12.75">
      <c r="A31" s="29">
        <f t="shared" si="0"/>
        <v>22</v>
      </c>
      <c r="B31" s="17" t="str">
        <f>'Бел. яз._I'!B31</f>
        <v>Сивко Алексей</v>
      </c>
      <c r="C31" s="61"/>
      <c r="D31" s="62"/>
      <c r="E31" s="62"/>
      <c r="F31" s="62">
        <v>5</v>
      </c>
      <c r="G31" s="62"/>
      <c r="H31" s="62">
        <v>5</v>
      </c>
      <c r="I31" s="62"/>
      <c r="J31" s="62"/>
      <c r="K31" s="62"/>
      <c r="L31" s="62"/>
      <c r="M31" s="62"/>
      <c r="N31" s="62">
        <v>6</v>
      </c>
      <c r="O31" s="62"/>
      <c r="P31" s="5">
        <v>4</v>
      </c>
      <c r="Q31" s="5"/>
      <c r="R31" s="62"/>
      <c r="S31" s="62"/>
      <c r="T31" s="63"/>
      <c r="U31" s="27">
        <v>6</v>
      </c>
    </row>
    <row r="32" spans="1:21" ht="12.75">
      <c r="A32" s="29">
        <f t="shared" si="0"/>
        <v>23</v>
      </c>
      <c r="B32" s="17" t="str">
        <f>'Бел. яз._I'!B32</f>
        <v>Тананушко Денис</v>
      </c>
      <c r="C32" s="61"/>
      <c r="D32" s="62"/>
      <c r="E32" s="62"/>
      <c r="F32" s="62">
        <v>5</v>
      </c>
      <c r="G32" s="62"/>
      <c r="H32" s="62">
        <v>2</v>
      </c>
      <c r="I32" s="62"/>
      <c r="J32" s="62"/>
      <c r="K32" s="62">
        <v>5</v>
      </c>
      <c r="L32" s="62"/>
      <c r="M32" s="62"/>
      <c r="N32" s="62"/>
      <c r="O32" s="62"/>
      <c r="P32" s="5">
        <v>6</v>
      </c>
      <c r="Q32" s="5"/>
      <c r="R32" s="62"/>
      <c r="S32" s="62"/>
      <c r="T32" s="63"/>
      <c r="U32" s="27">
        <f>ROUND((AVERAGE(C32:T32)),0)</f>
        <v>5</v>
      </c>
    </row>
    <row r="33" spans="1:21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/>
      <c r="F33" s="62">
        <v>5</v>
      </c>
      <c r="G33" s="62">
        <v>5</v>
      </c>
      <c r="H33" s="62"/>
      <c r="I33" s="62"/>
      <c r="J33" s="62"/>
      <c r="K33" s="62"/>
      <c r="L33" s="62">
        <v>2</v>
      </c>
      <c r="M33" s="62"/>
      <c r="N33" s="62">
        <v>5</v>
      </c>
      <c r="O33" s="62"/>
      <c r="P33" s="5">
        <v>8</v>
      </c>
      <c r="Q33" s="5"/>
      <c r="R33" s="62"/>
      <c r="S33" s="62" t="s">
        <v>81</v>
      </c>
      <c r="T33" s="63"/>
      <c r="U33" s="27">
        <v>6</v>
      </c>
    </row>
    <row r="34" spans="1:21" ht="12.75">
      <c r="A34" s="29">
        <f t="shared" si="0"/>
        <v>25</v>
      </c>
      <c r="B34" s="17" t="str">
        <f>'Бел. яз._I'!B34</f>
        <v>Ткачук Виктор</v>
      </c>
      <c r="C34" s="61"/>
      <c r="D34" s="62"/>
      <c r="E34" s="62"/>
      <c r="F34" s="62">
        <v>5</v>
      </c>
      <c r="G34" s="62"/>
      <c r="H34" s="62">
        <v>3</v>
      </c>
      <c r="I34" s="62"/>
      <c r="J34" s="62"/>
      <c r="K34" s="62"/>
      <c r="L34" s="62"/>
      <c r="M34" s="62">
        <v>8</v>
      </c>
      <c r="N34" s="62"/>
      <c r="O34" s="62"/>
      <c r="P34" s="5" t="s">
        <v>81</v>
      </c>
      <c r="Q34" s="5"/>
      <c r="R34" s="62"/>
      <c r="S34" s="62" t="s">
        <v>81</v>
      </c>
      <c r="T34" s="63"/>
      <c r="U34" s="27">
        <v>6</v>
      </c>
    </row>
    <row r="35" spans="1:21" ht="12.75">
      <c r="A35" s="29">
        <f t="shared" si="0"/>
        <v>26</v>
      </c>
      <c r="B35" s="17" t="str">
        <f>'Бел. яз._I'!B35</f>
        <v>Урбанович Олег</v>
      </c>
      <c r="C35" s="61"/>
      <c r="D35" s="62"/>
      <c r="E35" s="62"/>
      <c r="F35" s="62">
        <v>5</v>
      </c>
      <c r="G35" s="62"/>
      <c r="H35" s="62"/>
      <c r="I35" s="62"/>
      <c r="J35" s="62"/>
      <c r="K35" s="62">
        <v>5</v>
      </c>
      <c r="L35" s="62"/>
      <c r="M35" s="62"/>
      <c r="N35" s="62"/>
      <c r="O35" s="62"/>
      <c r="P35" s="5">
        <v>4</v>
      </c>
      <c r="Q35" s="5"/>
      <c r="R35" s="62"/>
      <c r="S35" s="62"/>
      <c r="T35" s="63"/>
      <c r="U35" s="27">
        <v>6</v>
      </c>
    </row>
    <row r="36" spans="1:21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>
        <v>5</v>
      </c>
      <c r="F36" s="62">
        <v>5</v>
      </c>
      <c r="G36" s="62"/>
      <c r="H36" s="62"/>
      <c r="I36" s="62"/>
      <c r="J36" s="62"/>
      <c r="K36" s="62"/>
      <c r="L36" s="62">
        <v>7</v>
      </c>
      <c r="M36" s="62"/>
      <c r="N36" s="62"/>
      <c r="O36" s="62"/>
      <c r="P36" s="5">
        <v>5</v>
      </c>
      <c r="Q36" s="5"/>
      <c r="R36" s="62"/>
      <c r="S36" s="62"/>
      <c r="T36" s="63"/>
      <c r="U36" s="27">
        <v>5</v>
      </c>
    </row>
    <row r="37" spans="1:21" ht="12.75">
      <c r="A37" s="29">
        <f t="shared" si="0"/>
        <v>28</v>
      </c>
      <c r="B37" s="17" t="str">
        <f>'Бел. яз._I'!B37</f>
        <v>Фолитарчик Павел</v>
      </c>
      <c r="C37" s="61"/>
      <c r="D37" s="62"/>
      <c r="E37" s="62"/>
      <c r="F37" s="62">
        <v>5</v>
      </c>
      <c r="G37" s="62">
        <v>7</v>
      </c>
      <c r="H37" s="62"/>
      <c r="I37" s="62"/>
      <c r="J37" s="62"/>
      <c r="K37" s="62"/>
      <c r="L37" s="62">
        <v>6</v>
      </c>
      <c r="M37" s="62"/>
      <c r="N37" s="62"/>
      <c r="O37" s="62"/>
      <c r="P37" s="5">
        <v>5</v>
      </c>
      <c r="Q37" s="5"/>
      <c r="R37" s="62"/>
      <c r="S37" s="62"/>
      <c r="T37" s="63"/>
      <c r="U37" s="27">
        <v>6</v>
      </c>
    </row>
    <row r="38" spans="1:21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 t="s">
        <v>81</v>
      </c>
      <c r="F38" s="62">
        <v>5</v>
      </c>
      <c r="G38" s="62"/>
      <c r="H38" s="62"/>
      <c r="I38" s="62">
        <v>4</v>
      </c>
      <c r="J38" s="62"/>
      <c r="K38" s="62">
        <v>5</v>
      </c>
      <c r="L38" s="62"/>
      <c r="M38" s="62">
        <v>8</v>
      </c>
      <c r="N38" s="62"/>
      <c r="O38" s="62"/>
      <c r="P38" s="5">
        <v>5</v>
      </c>
      <c r="Q38" s="5"/>
      <c r="R38" s="62"/>
      <c r="S38" s="62" t="s">
        <v>81</v>
      </c>
      <c r="T38" s="63"/>
      <c r="U38" s="27">
        <f>ROUND((AVERAGE(C38:T38)),0)</f>
        <v>5</v>
      </c>
    </row>
    <row r="39" spans="1:21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>
        <v>1</v>
      </c>
      <c r="F39" s="65">
        <v>5</v>
      </c>
      <c r="G39" s="65"/>
      <c r="H39" s="65">
        <v>3</v>
      </c>
      <c r="I39" s="65"/>
      <c r="J39" s="65"/>
      <c r="K39" s="65"/>
      <c r="L39" s="65"/>
      <c r="M39" s="65"/>
      <c r="N39" s="65">
        <v>5</v>
      </c>
      <c r="O39" s="65"/>
      <c r="P39" s="24">
        <v>6</v>
      </c>
      <c r="Q39" s="24"/>
      <c r="R39" s="65"/>
      <c r="S39" s="65"/>
      <c r="T39" s="66"/>
      <c r="U39" s="16">
        <v>5</v>
      </c>
    </row>
  </sheetData>
  <mergeCells count="4">
    <mergeCell ref="C7:T7"/>
    <mergeCell ref="A7:A8"/>
    <mergeCell ref="B7:B8"/>
    <mergeCell ref="U7:U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81"/>
  <dimension ref="A1:U38"/>
  <sheetViews>
    <sheetView zoomScale="75" zoomScaleNormal="75" workbookViewId="0" topLeftCell="A2">
      <pane ySplit="3765" topLeftCell="BM8" activePane="bottomLeft" state="split"/>
      <selection pane="topLeft" activeCell="U8" sqref="U8"/>
      <selection pane="bottomLeft" activeCell="R32" sqref="R32"/>
    </sheetView>
  </sheetViews>
  <sheetFormatPr defaultColWidth="9.00390625" defaultRowHeight="12.75"/>
  <cols>
    <col min="1" max="1" width="4.125" style="9" customWidth="1"/>
    <col min="2" max="2" width="22.375" style="2" customWidth="1"/>
    <col min="3" max="3" width="6.125" style="2" customWidth="1"/>
    <col min="4" max="4" width="5.125" style="2" customWidth="1"/>
    <col min="5" max="5" width="5.125" style="0" customWidth="1"/>
    <col min="6" max="8" width="4.875" style="0" customWidth="1"/>
    <col min="9" max="9" width="5.00390625" style="0" customWidth="1"/>
    <col min="10" max="11" width="5.125" style="0" customWidth="1"/>
    <col min="12" max="12" width="5.25390625" style="0" customWidth="1"/>
    <col min="13" max="13" width="5.125" style="0" customWidth="1"/>
    <col min="14" max="14" width="5.00390625" style="0" customWidth="1"/>
    <col min="15" max="15" width="5.125" style="0" customWidth="1"/>
    <col min="16" max="16" width="5.00390625" style="0" customWidth="1"/>
    <col min="17" max="17" width="5.125" style="0" customWidth="1"/>
    <col min="18" max="19" width="6.375" style="0" customWidth="1"/>
    <col min="20" max="20" width="7.125" style="0" customWidth="1"/>
    <col min="21" max="21" width="6.625" style="0" customWidth="1"/>
  </cols>
  <sheetData>
    <row r="1" spans="8:14" ht="23.25">
      <c r="H1" s="146" t="s">
        <v>148</v>
      </c>
      <c r="N1" s="147"/>
    </row>
    <row r="2" spans="9:10" ht="15">
      <c r="I2" s="72" t="s">
        <v>53</v>
      </c>
      <c r="J2" s="73">
        <v>15</v>
      </c>
    </row>
    <row r="3" spans="9:10" ht="15">
      <c r="I3" s="72" t="s">
        <v>54</v>
      </c>
      <c r="J3" s="73">
        <v>2</v>
      </c>
    </row>
    <row r="4" spans="9:10" ht="15">
      <c r="I4" s="72"/>
      <c r="J4" s="73"/>
    </row>
    <row r="5" ht="13.5" thickBot="1"/>
    <row r="6" spans="1:21" ht="16.5" customHeight="1" thickBot="1">
      <c r="A6" s="228" t="s">
        <v>0</v>
      </c>
      <c r="B6" s="230" t="s">
        <v>11</v>
      </c>
      <c r="C6" s="223" t="s">
        <v>149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  <c r="R6" s="232" t="s">
        <v>55</v>
      </c>
      <c r="S6" s="233"/>
      <c r="T6" s="234" t="s">
        <v>30</v>
      </c>
      <c r="U6" s="226" t="s">
        <v>31</v>
      </c>
    </row>
    <row r="7" spans="1:21" ht="162" customHeight="1" thickBot="1">
      <c r="A7" s="229"/>
      <c r="B7" s="231"/>
      <c r="C7" s="80" t="s">
        <v>20</v>
      </c>
      <c r="D7" s="148" t="s">
        <v>21</v>
      </c>
      <c r="E7" s="148" t="s">
        <v>13</v>
      </c>
      <c r="F7" s="148" t="s">
        <v>14</v>
      </c>
      <c r="G7" s="148" t="s">
        <v>15</v>
      </c>
      <c r="H7" s="148" t="s">
        <v>16</v>
      </c>
      <c r="I7" s="148" t="s">
        <v>17</v>
      </c>
      <c r="J7" s="148" t="s">
        <v>18</v>
      </c>
      <c r="K7" s="148" t="s">
        <v>19</v>
      </c>
      <c r="L7" s="81" t="s">
        <v>22</v>
      </c>
      <c r="M7" s="148" t="s">
        <v>23</v>
      </c>
      <c r="N7" s="148" t="s">
        <v>150</v>
      </c>
      <c r="O7" s="81" t="s">
        <v>151</v>
      </c>
      <c r="P7" s="81" t="s">
        <v>24</v>
      </c>
      <c r="Q7" s="78" t="s">
        <v>152</v>
      </c>
      <c r="R7" s="77" t="s">
        <v>153</v>
      </c>
      <c r="S7" s="78" t="s">
        <v>21</v>
      </c>
      <c r="T7" s="235"/>
      <c r="U7" s="227"/>
    </row>
    <row r="8" spans="1:21" ht="13.5" thickBot="1">
      <c r="A8" s="36">
        <v>1</v>
      </c>
      <c r="B8" s="39" t="str">
        <f>'Бел. яз._I'!B10</f>
        <v>Бальцевич Александр</v>
      </c>
      <c r="C8" s="20">
        <f>'Матем._I '!BE10</f>
        <v>5</v>
      </c>
      <c r="D8" s="21">
        <f>Физика_I!AM10</f>
        <v>5</v>
      </c>
      <c r="E8" s="21">
        <f>'Бел. яз._I'!X10</f>
        <v>4</v>
      </c>
      <c r="F8" s="21">
        <f>'Бел.лит-ра_I'!U10</f>
        <v>4</v>
      </c>
      <c r="G8" s="21">
        <f>'Русский яз._I'!S10</f>
        <v>5</v>
      </c>
      <c r="H8" s="21">
        <f>'Русская лит-ра_I'!U10</f>
        <v>4</v>
      </c>
      <c r="I8" s="21">
        <f>'Ин. яз._I'!U10</f>
        <v>5</v>
      </c>
      <c r="J8" s="21">
        <f>'Всем. история_I'!AD10</f>
        <v>7</v>
      </c>
      <c r="K8" s="21">
        <f>'Ист. Бел_I'!L10</f>
        <v>5</v>
      </c>
      <c r="L8" s="21">
        <f>'Физ-ра_I'!AD10</f>
        <v>7</v>
      </c>
      <c r="M8" s="21">
        <f>Химия_I!U10</f>
        <v>5</v>
      </c>
      <c r="N8" s="21">
        <f>География_I!W10</f>
        <v>6</v>
      </c>
      <c r="O8" s="21">
        <f>'Допр. подг._I'!U10</f>
        <v>6</v>
      </c>
      <c r="P8" s="21">
        <f>'Прикладная информатика_I'!V10</f>
        <v>7</v>
      </c>
      <c r="Q8" s="22">
        <f>'Введение в спец._I'!K10</f>
        <v>7</v>
      </c>
      <c r="R8" s="149">
        <f>IF('Матем._I '!BF10&lt;&gt;"",'Матем._I '!BF10,"")</f>
        <v>6</v>
      </c>
      <c r="S8" s="150">
        <f>IF(Физика_I!AN10&lt;&gt;"",Физика_I!AN10,"")</f>
        <v>6</v>
      </c>
      <c r="T8" s="151">
        <f aca="true" t="shared" si="0" ref="T8:T37">ROUND(AVERAGE(E8:S8),2)</f>
        <v>5.6</v>
      </c>
      <c r="U8" s="152">
        <f aca="true" t="shared" si="1" ref="U8:U37">IF(T8&lt;5,0,IF(T8&lt;=6,1,IF(T8&lt;=7,1.2,IF(T8&lt;=9,1.4,1.6))))</f>
        <v>1</v>
      </c>
    </row>
    <row r="9" spans="1:21" ht="13.5" thickBot="1">
      <c r="A9" s="37">
        <f aca="true" t="shared" si="2" ref="A9:A37">1+A8</f>
        <v>2</v>
      </c>
      <c r="B9" s="39" t="str">
        <f>'Бел. яз._I'!B11</f>
        <v>Барановский Юрий</v>
      </c>
      <c r="C9" s="20">
        <f>'Матем._I '!BE11</f>
        <v>4</v>
      </c>
      <c r="D9" s="21">
        <f>Физика_I!AM11</f>
        <v>5</v>
      </c>
      <c r="E9" s="21">
        <f>'Бел. яз._I'!X11</f>
        <v>5</v>
      </c>
      <c r="F9" s="21">
        <f>'Бел.лит-ра_I'!U11</f>
        <v>6</v>
      </c>
      <c r="G9" s="21">
        <f>'Русский яз._I'!S11</f>
        <v>5</v>
      </c>
      <c r="H9" s="21">
        <f>'Русская лит-ра_I'!U11</f>
        <v>5</v>
      </c>
      <c r="I9" s="21">
        <f>'Ин. яз._I'!U11</f>
        <v>4</v>
      </c>
      <c r="J9" s="21">
        <f>'Всем. история_I'!AD11</f>
        <v>5</v>
      </c>
      <c r="K9" s="21">
        <f>'Ист. Бел_I'!L11</f>
        <v>7</v>
      </c>
      <c r="L9" s="21">
        <f>'Физ-ра_I'!AD11</f>
        <v>6</v>
      </c>
      <c r="M9" s="21">
        <f>Химия_I!U11</f>
        <v>5</v>
      </c>
      <c r="N9" s="21">
        <f>География_I!W11</f>
        <v>6</v>
      </c>
      <c r="O9" s="21">
        <f>'Допр. подг._I'!U11</f>
        <v>6</v>
      </c>
      <c r="P9" s="21">
        <f>'Прикладная информатика_I'!V11</f>
        <v>6</v>
      </c>
      <c r="Q9" s="22">
        <f>'Введение в спец._I'!K11</f>
        <v>6</v>
      </c>
      <c r="R9" s="149">
        <f>IF('Матем._I '!BF11&lt;&gt;"",'Матем._I '!BF11,"")</f>
        <v>5</v>
      </c>
      <c r="S9" s="150">
        <f>IF(Физика_I!AN11&lt;&gt;"",Физика_I!AN11,"")</f>
        <v>6</v>
      </c>
      <c r="T9" s="153">
        <f t="shared" si="0"/>
        <v>5.53</v>
      </c>
      <c r="U9" s="152">
        <f t="shared" si="1"/>
        <v>1</v>
      </c>
    </row>
    <row r="10" spans="1:21" ht="13.5" thickBot="1">
      <c r="A10" s="37">
        <f t="shared" si="2"/>
        <v>3</v>
      </c>
      <c r="B10" s="39" t="str">
        <f>'Бел. яз._I'!B12</f>
        <v>Белоокий Александр</v>
      </c>
      <c r="C10" s="20">
        <f>'Матем._I '!BE12</f>
        <v>4</v>
      </c>
      <c r="D10" s="21">
        <f>Физика_I!AM12</f>
        <v>5</v>
      </c>
      <c r="E10" s="21">
        <f>'Бел. яз._I'!X12</f>
        <v>4</v>
      </c>
      <c r="F10" s="21">
        <f>'Бел.лит-ра_I'!U12</f>
        <v>5</v>
      </c>
      <c r="G10" s="21">
        <f>'Русский яз._I'!S12</f>
        <v>5</v>
      </c>
      <c r="H10" s="21">
        <f>'Русская лит-ра_I'!U12</f>
        <v>4</v>
      </c>
      <c r="I10" s="21">
        <f>'Ин. яз._I'!U12</f>
        <v>5</v>
      </c>
      <c r="J10" s="21">
        <f>'Всем. история_I'!AD12</f>
        <v>5</v>
      </c>
      <c r="K10" s="21">
        <f>'Ист. Бел_I'!L12</f>
        <v>4</v>
      </c>
      <c r="L10" s="21">
        <f>'Физ-ра_I'!AD12</f>
        <v>7</v>
      </c>
      <c r="M10" s="21">
        <f>Химия_I!U12</f>
        <v>5</v>
      </c>
      <c r="N10" s="21">
        <f>География_I!W12</f>
        <v>6</v>
      </c>
      <c r="O10" s="21">
        <f>'Допр. подг._I'!U12</f>
        <v>6</v>
      </c>
      <c r="P10" s="21">
        <f>'Прикладная информатика_I'!V12</f>
        <v>7</v>
      </c>
      <c r="Q10" s="22">
        <f>'Введение в спец._I'!K12</f>
        <v>8</v>
      </c>
      <c r="R10" s="149">
        <f>IF('Матем._I '!BF12&lt;&gt;"",'Матем._I '!BF12,"")</f>
        <v>5</v>
      </c>
      <c r="S10" s="150">
        <f>IF(Физика_I!AN12&lt;&gt;"",Физика_I!AN12,"")</f>
        <v>7</v>
      </c>
      <c r="T10" s="153">
        <f t="shared" si="0"/>
        <v>5.53</v>
      </c>
      <c r="U10" s="152">
        <f t="shared" si="1"/>
        <v>1</v>
      </c>
    </row>
    <row r="11" spans="1:21" ht="13.5" thickBot="1">
      <c r="A11" s="37">
        <f t="shared" si="2"/>
        <v>4</v>
      </c>
      <c r="B11" s="39" t="str">
        <f>'Бел. яз._I'!B13</f>
        <v>Бондарь Евгений</v>
      </c>
      <c r="C11" s="20">
        <f>'Матем._I '!BE13</f>
        <v>5</v>
      </c>
      <c r="D11" s="21">
        <f>Физика_I!AM13</f>
        <v>5</v>
      </c>
      <c r="E11" s="21">
        <f>'Бел. яз._I'!X13</f>
        <v>5</v>
      </c>
      <c r="F11" s="21">
        <f>'Бел.лит-ра_I'!U13</f>
        <v>5</v>
      </c>
      <c r="G11" s="21">
        <f>'Русский яз._I'!S13</f>
        <v>5</v>
      </c>
      <c r="H11" s="21">
        <f>'Русская лит-ра_I'!U13</f>
        <v>4</v>
      </c>
      <c r="I11" s="21">
        <f>'Ин. яз._I'!U13</f>
        <v>4</v>
      </c>
      <c r="J11" s="21">
        <f>'Всем. история_I'!AD13</f>
        <v>5</v>
      </c>
      <c r="K11" s="21">
        <f>'Ист. Бел_I'!L13</f>
        <v>6</v>
      </c>
      <c r="L11" s="21">
        <f>'Физ-ра_I'!AD13</f>
        <v>7</v>
      </c>
      <c r="M11" s="21">
        <f>Химия_I!U13</f>
        <v>6</v>
      </c>
      <c r="N11" s="21">
        <f>География_I!W13</f>
        <v>6</v>
      </c>
      <c r="O11" s="21">
        <f>'Допр. подг._I'!U13</f>
        <v>6</v>
      </c>
      <c r="P11" s="21">
        <f>'Прикладная информатика_I'!V13</f>
        <v>8</v>
      </c>
      <c r="Q11" s="22">
        <f>'Введение в спец._I'!K13</f>
        <v>6</v>
      </c>
      <c r="R11" s="149">
        <f>IF('Матем._I '!BF13&lt;&gt;"",'Матем._I '!BF13,"")</f>
        <v>7</v>
      </c>
      <c r="S11" s="150">
        <f>IF(Физика_I!AN13&lt;&gt;"",Физика_I!AN13,"")</f>
        <v>9</v>
      </c>
      <c r="T11" s="153">
        <f t="shared" si="0"/>
        <v>5.93</v>
      </c>
      <c r="U11" s="152">
        <f t="shared" si="1"/>
        <v>1</v>
      </c>
    </row>
    <row r="12" spans="1:21" ht="13.5" thickBot="1">
      <c r="A12" s="37">
        <f t="shared" si="2"/>
        <v>5</v>
      </c>
      <c r="B12" s="39" t="str">
        <f>'Бел. яз._I'!B14</f>
        <v>Бруненко Евгений</v>
      </c>
      <c r="C12" s="20">
        <f>'Матем._I '!BE14</f>
        <v>5</v>
      </c>
      <c r="D12" s="21">
        <f>Физика_I!AM14</f>
        <v>4</v>
      </c>
      <c r="E12" s="21">
        <f>'Бел. яз._I'!X14</f>
        <v>4</v>
      </c>
      <c r="F12" s="21">
        <f>'Бел.лит-ра_I'!U14</f>
        <v>5</v>
      </c>
      <c r="G12" s="21">
        <f>'Русский яз._I'!S14</f>
        <v>4</v>
      </c>
      <c r="H12" s="21">
        <f>'Русская лит-ра_I'!U14</f>
        <v>5</v>
      </c>
      <c r="I12" s="21">
        <f>'Ин. яз._I'!U14</f>
        <v>4</v>
      </c>
      <c r="J12" s="21">
        <f>'Всем. история_I'!AD14</f>
        <v>4</v>
      </c>
      <c r="K12" s="21">
        <f>'Ист. Бел_I'!L14</f>
        <v>4</v>
      </c>
      <c r="L12" s="21">
        <f>'Физ-ра_I'!AD14</f>
        <v>6</v>
      </c>
      <c r="M12" s="21">
        <f>Химия_I!U14</f>
        <v>7</v>
      </c>
      <c r="N12" s="21">
        <f>География_I!W14</f>
        <v>5</v>
      </c>
      <c r="O12" s="21">
        <f>'Допр. подг._I'!U14</f>
        <v>6</v>
      </c>
      <c r="P12" s="21">
        <f>'Прикладная информатика_I'!V14</f>
        <v>8</v>
      </c>
      <c r="Q12" s="22">
        <f>'Введение в спец._I'!K14</f>
        <v>4</v>
      </c>
      <c r="R12" s="149">
        <f>IF('Матем._I '!BF14&lt;&gt;"",'Матем._I '!BF14,"")</f>
        <v>4</v>
      </c>
      <c r="S12" s="150">
        <f>IF(Физика_I!AN14&lt;&gt;"",Физика_I!AN14,"")</f>
        <v>4</v>
      </c>
      <c r="T12" s="153">
        <f t="shared" si="0"/>
        <v>4.93</v>
      </c>
      <c r="U12" s="152">
        <f t="shared" si="1"/>
        <v>0</v>
      </c>
    </row>
    <row r="13" spans="1:21" ht="13.5" thickBot="1">
      <c r="A13" s="37">
        <f t="shared" si="2"/>
        <v>6</v>
      </c>
      <c r="B13" s="39" t="str">
        <f>'Бел. яз._I'!B15</f>
        <v>Гадомский Павел</v>
      </c>
      <c r="C13" s="20">
        <f>'Матем._I '!BE15</f>
        <v>4</v>
      </c>
      <c r="D13" s="21">
        <f>Физика_I!AM15</f>
        <v>4</v>
      </c>
      <c r="E13" s="21">
        <f>'Бел. яз._I'!X15</f>
        <v>5</v>
      </c>
      <c r="F13" s="21">
        <f>'Бел.лит-ра_I'!U15</f>
        <v>5</v>
      </c>
      <c r="G13" s="21">
        <f>'Русский яз._I'!S15</f>
        <v>4</v>
      </c>
      <c r="H13" s="21">
        <f>'Русская лит-ра_I'!U15</f>
        <v>4</v>
      </c>
      <c r="I13" s="21">
        <f>'Ин. яз._I'!U15</f>
        <v>3</v>
      </c>
      <c r="J13" s="21">
        <f>'Всем. история_I'!AD15</f>
        <v>6</v>
      </c>
      <c r="K13" s="21">
        <f>'Ист. Бел_I'!L15</f>
        <v>5</v>
      </c>
      <c r="L13" s="21">
        <f>'Физ-ра_I'!AD15</f>
        <v>9</v>
      </c>
      <c r="M13" s="21">
        <f>Химия_I!U15</f>
        <v>5</v>
      </c>
      <c r="N13" s="21">
        <f>География_I!W15</f>
        <v>6</v>
      </c>
      <c r="O13" s="21">
        <f>'Допр. подг._I'!U15</f>
        <v>6</v>
      </c>
      <c r="P13" s="21">
        <f>'Прикладная информатика_I'!V15</f>
        <v>6</v>
      </c>
      <c r="Q13" s="22">
        <f>'Введение в спец._I'!K15</f>
        <v>4</v>
      </c>
      <c r="R13" s="149">
        <f>IF('Матем._I '!BF15&lt;&gt;"",'Матем._I '!BF15,"")</f>
        <v>6</v>
      </c>
      <c r="S13" s="150">
        <f>IF(Физика_I!AN15&lt;&gt;"",Физика_I!AN15,"")</f>
        <v>6</v>
      </c>
      <c r="T13" s="153">
        <f t="shared" si="0"/>
        <v>5.33</v>
      </c>
      <c r="U13" s="152">
        <f t="shared" si="1"/>
        <v>1</v>
      </c>
    </row>
    <row r="14" spans="1:21" ht="13.5" thickBot="1">
      <c r="A14" s="37">
        <f t="shared" si="2"/>
        <v>7</v>
      </c>
      <c r="B14" s="39" t="str">
        <f>'Бел. яз._I'!B16</f>
        <v>Горбачёв Михаил</v>
      </c>
      <c r="C14" s="20">
        <f>'Матем._I '!BE16</f>
        <v>6</v>
      </c>
      <c r="D14" s="21">
        <f>Физика_I!AM16</f>
        <v>5</v>
      </c>
      <c r="E14" s="21">
        <f>'Бел. яз._I'!X16</f>
        <v>6</v>
      </c>
      <c r="F14" s="21">
        <f>'Бел.лит-ра_I'!U16</f>
        <v>6</v>
      </c>
      <c r="G14" s="21">
        <f>'Русский яз._I'!S16</f>
        <v>5</v>
      </c>
      <c r="H14" s="21">
        <f>'Русская лит-ра_I'!U16</f>
        <v>7</v>
      </c>
      <c r="I14" s="21">
        <f>'Ин. яз._I'!U16</f>
        <v>6</v>
      </c>
      <c r="J14" s="21">
        <f>'Всем. история_I'!AD16</f>
        <v>7</v>
      </c>
      <c r="K14" s="21">
        <f>'Ист. Бел_I'!L16</f>
        <v>6</v>
      </c>
      <c r="L14" s="21">
        <f>'Физ-ра_I'!AD16</f>
        <v>9</v>
      </c>
      <c r="M14" s="21">
        <f>Химия_I!U16</f>
        <v>7</v>
      </c>
      <c r="N14" s="21">
        <f>География_I!W16</f>
        <v>7</v>
      </c>
      <c r="O14" s="21">
        <f>'Допр. подг._I'!U16</f>
        <v>7</v>
      </c>
      <c r="P14" s="21">
        <f>'Прикладная информатика_I'!V16</f>
        <v>7</v>
      </c>
      <c r="Q14" s="22">
        <f>'Введение в спец._I'!K16</f>
        <v>8</v>
      </c>
      <c r="R14" s="149">
        <f>IF('Матем._I '!BF16&lt;&gt;"",'Матем._I '!BF16,"")</f>
        <v>6</v>
      </c>
      <c r="S14" s="150">
        <f>IF(Физика_I!AN16&lt;&gt;"",Физика_I!AN16,"")</f>
        <v>7</v>
      </c>
      <c r="T14" s="153">
        <f t="shared" si="0"/>
        <v>6.73</v>
      </c>
      <c r="U14" s="152">
        <f t="shared" si="1"/>
        <v>1.2</v>
      </c>
    </row>
    <row r="15" spans="1:21" ht="13.5" thickBot="1">
      <c r="A15" s="37">
        <f t="shared" si="2"/>
        <v>8</v>
      </c>
      <c r="B15" s="39" t="str">
        <f>'Бел. яз._I'!B17</f>
        <v>Жидко Дмитрий</v>
      </c>
      <c r="C15" s="20">
        <f>'Матем._I '!BE17</f>
        <v>5</v>
      </c>
      <c r="D15" s="21">
        <f>Физика_I!AM17</f>
        <v>5</v>
      </c>
      <c r="E15" s="21">
        <f>'Бел. яз._I'!X17</f>
        <v>6</v>
      </c>
      <c r="F15" s="21">
        <f>'Бел.лит-ра_I'!U17</f>
        <v>6</v>
      </c>
      <c r="G15" s="21">
        <f>'Русский яз._I'!S17</f>
        <v>6</v>
      </c>
      <c r="H15" s="21">
        <f>'Русская лит-ра_I'!U17</f>
        <v>6</v>
      </c>
      <c r="I15" s="21">
        <f>'Ин. яз._I'!U17</f>
        <v>7</v>
      </c>
      <c r="J15" s="21">
        <f>'Всем. история_I'!AD17</f>
        <v>6</v>
      </c>
      <c r="K15" s="21">
        <f>'Ист. Бел_I'!L17</f>
        <v>7</v>
      </c>
      <c r="L15" s="21">
        <f>'Физ-ра_I'!AD17</f>
        <v>5</v>
      </c>
      <c r="M15" s="21">
        <f>Химия_I!U17</f>
        <v>6</v>
      </c>
      <c r="N15" s="21">
        <f>География_I!W17</f>
        <v>7</v>
      </c>
      <c r="O15" s="21">
        <f>'Допр. подг._I'!U17</f>
        <v>6</v>
      </c>
      <c r="P15" s="21">
        <f>'Прикладная информатика_I'!V17</f>
        <v>7</v>
      </c>
      <c r="Q15" s="22">
        <f>'Введение в спец._I'!K17</f>
        <v>7</v>
      </c>
      <c r="R15" s="149">
        <f>IF('Матем._I '!BF17&lt;&gt;"",'Матем._I '!BF17,"")</f>
        <v>6</v>
      </c>
      <c r="S15" s="150">
        <f>IF(Физика_I!AN17&lt;&gt;"",Физика_I!AN17,"")</f>
        <v>8</v>
      </c>
      <c r="T15" s="153">
        <f t="shared" si="0"/>
        <v>6.4</v>
      </c>
      <c r="U15" s="152">
        <f t="shared" si="1"/>
        <v>1.2</v>
      </c>
    </row>
    <row r="16" spans="1:21" ht="13.5" thickBot="1">
      <c r="A16" s="37">
        <f t="shared" si="2"/>
        <v>9</v>
      </c>
      <c r="B16" s="39" t="str">
        <f>'Бел. яз._I'!B18</f>
        <v>Журко Алексей</v>
      </c>
      <c r="C16" s="20">
        <f>'Матем._I '!BE18</f>
        <v>5</v>
      </c>
      <c r="D16" s="21">
        <f>Физика_I!AM18</f>
        <v>5</v>
      </c>
      <c r="E16" s="21">
        <f>'Бел. яз._I'!X18</f>
        <v>5</v>
      </c>
      <c r="F16" s="21">
        <f>'Бел.лит-ра_I'!U18</f>
        <v>5</v>
      </c>
      <c r="G16" s="21">
        <f>'Русский яз._I'!S18</f>
        <v>4</v>
      </c>
      <c r="H16" s="21">
        <f>'Русская лит-ра_I'!U18</f>
        <v>6</v>
      </c>
      <c r="I16" s="21">
        <f>'Ин. яз._I'!U18</f>
        <v>7</v>
      </c>
      <c r="J16" s="21">
        <f>'Всем. история_I'!AD18</f>
        <v>6</v>
      </c>
      <c r="K16" s="21">
        <f>'Ист. Бел_I'!L18</f>
        <v>6</v>
      </c>
      <c r="L16" s="21">
        <f>'Физ-ра_I'!AD18</f>
        <v>6</v>
      </c>
      <c r="M16" s="21">
        <f>Химия_I!U18</f>
        <v>6</v>
      </c>
      <c r="N16" s="21">
        <f>География_I!W18</f>
        <v>6</v>
      </c>
      <c r="O16" s="21">
        <f>'Допр. подг._I'!U18</f>
        <v>6</v>
      </c>
      <c r="P16" s="21">
        <f>'Прикладная информатика_I'!V18</f>
        <v>6</v>
      </c>
      <c r="Q16" s="22">
        <f>'Введение в спец._I'!K18</f>
        <v>8</v>
      </c>
      <c r="R16" s="149">
        <f>IF('Матем._I '!BF18&lt;&gt;"",'Матем._I '!BF18,"")</f>
        <v>6</v>
      </c>
      <c r="S16" s="150">
        <f>IF(Физика_I!AN18&lt;&gt;"",Физика_I!AN18,"")</f>
        <v>6</v>
      </c>
      <c r="T16" s="153">
        <f t="shared" si="0"/>
        <v>5.93</v>
      </c>
      <c r="U16" s="152">
        <f t="shared" si="1"/>
        <v>1</v>
      </c>
    </row>
    <row r="17" spans="1:21" ht="13.5" thickBot="1">
      <c r="A17" s="37">
        <f t="shared" si="2"/>
        <v>10</v>
      </c>
      <c r="B17" s="39" t="str">
        <f>'Бел. яз._I'!B19</f>
        <v>Ивуть Юрий</v>
      </c>
      <c r="C17" s="20">
        <f>'Матем._I '!BE19</f>
        <v>4</v>
      </c>
      <c r="D17" s="21">
        <f>Физика_I!AM19</f>
        <v>4</v>
      </c>
      <c r="E17" s="21">
        <f>'Бел. яз._I'!X19</f>
        <v>4</v>
      </c>
      <c r="F17" s="21">
        <f>'Бел.лит-ра_I'!U19</f>
        <v>4</v>
      </c>
      <c r="G17" s="21">
        <f>'Русский яз._I'!S19</f>
        <v>3</v>
      </c>
      <c r="H17" s="21">
        <f>'Русская лит-ра_I'!U19</f>
        <v>4</v>
      </c>
      <c r="I17" s="21">
        <f>'Ин. яз._I'!U19</f>
        <v>6</v>
      </c>
      <c r="J17" s="21">
        <f>'Всем. история_I'!AD19</f>
        <v>6</v>
      </c>
      <c r="K17" s="21">
        <f>'Ист. Бел_I'!L19</f>
        <v>5</v>
      </c>
      <c r="L17" s="21">
        <f>'Физ-ра_I'!AD19</f>
        <v>8</v>
      </c>
      <c r="M17" s="21">
        <f>Химия_I!U19</f>
        <v>6</v>
      </c>
      <c r="N17" s="21">
        <f>География_I!W19</f>
        <v>6</v>
      </c>
      <c r="O17" s="21">
        <f>'Допр. подг._I'!U19</f>
        <v>6</v>
      </c>
      <c r="P17" s="21">
        <f>'Прикладная информатика_I'!V19</f>
        <v>6</v>
      </c>
      <c r="Q17" s="22">
        <f>'Введение в спец._I'!K19</f>
        <v>4</v>
      </c>
      <c r="R17" s="149">
        <f>IF('Матем._I '!BF19&lt;&gt;"",'Матем._I '!BF19,"")</f>
        <v>5</v>
      </c>
      <c r="S17" s="150">
        <f>IF(Физика_I!AN19&lt;&gt;"",Физика_I!AN19,"")</f>
        <v>7</v>
      </c>
      <c r="T17" s="153">
        <f t="shared" si="0"/>
        <v>5.33</v>
      </c>
      <c r="U17" s="152">
        <f t="shared" si="1"/>
        <v>1</v>
      </c>
    </row>
    <row r="18" spans="1:21" ht="13.5" thickBot="1">
      <c r="A18" s="37">
        <f t="shared" si="2"/>
        <v>11</v>
      </c>
      <c r="B18" s="39" t="str">
        <f>'Бел. яз._I'!B20</f>
        <v>Кодь Тадеуш</v>
      </c>
      <c r="C18" s="20">
        <f>'Матем._I '!BE20</f>
        <v>6</v>
      </c>
      <c r="D18" s="21">
        <f>Физика_I!AM20</f>
        <v>6</v>
      </c>
      <c r="E18" s="21">
        <f>'Бел. яз._I'!X20</f>
        <v>5</v>
      </c>
      <c r="F18" s="21">
        <f>'Бел.лит-ра_I'!U20</f>
        <v>6</v>
      </c>
      <c r="G18" s="21">
        <f>'Русский яз._I'!S20</f>
        <v>4</v>
      </c>
      <c r="H18" s="21">
        <f>'Русская лит-ра_I'!U20</f>
        <v>4</v>
      </c>
      <c r="I18" s="21">
        <f>'Ин. яз._I'!U20</f>
        <v>6</v>
      </c>
      <c r="J18" s="21">
        <f>'Всем. история_I'!AD20</f>
        <v>6</v>
      </c>
      <c r="K18" s="21">
        <f>'Ист. Бел_I'!L20</f>
        <v>4</v>
      </c>
      <c r="L18" s="21">
        <f>'Физ-ра_I'!AD20</f>
        <v>7</v>
      </c>
      <c r="M18" s="21">
        <f>Химия_I!U20</f>
        <v>7</v>
      </c>
      <c r="N18" s="21">
        <f>География_I!W20</f>
        <v>7</v>
      </c>
      <c r="O18" s="21">
        <f>'Допр. подг._I'!U20</f>
        <v>7</v>
      </c>
      <c r="P18" s="21">
        <f>'Прикладная информатика_I'!V20</f>
        <v>6</v>
      </c>
      <c r="Q18" s="22">
        <f>'Введение в спец._I'!K20</f>
        <v>6</v>
      </c>
      <c r="R18" s="149">
        <f>IF('Матем._I '!BF20&lt;&gt;"",'Матем._I '!BF20,"")</f>
        <v>8</v>
      </c>
      <c r="S18" s="150">
        <f>IF(Физика_I!AN20&lt;&gt;"",Физика_I!AN20,"")</f>
        <v>9</v>
      </c>
      <c r="T18" s="153">
        <f t="shared" si="0"/>
        <v>6.13</v>
      </c>
      <c r="U18" s="152">
        <f t="shared" si="1"/>
        <v>1.2</v>
      </c>
    </row>
    <row r="19" spans="1:21" ht="13.5" thickBot="1">
      <c r="A19" s="37">
        <f t="shared" si="2"/>
        <v>12</v>
      </c>
      <c r="B19" s="39" t="str">
        <f>'Бел. яз._I'!B21</f>
        <v>Крисинель Денис</v>
      </c>
      <c r="C19" s="20">
        <f>'Матем._I '!BE21</f>
        <v>5</v>
      </c>
      <c r="D19" s="21">
        <f>Физика_I!AM21</f>
        <v>4</v>
      </c>
      <c r="E19" s="21">
        <f>'Бел. яз._I'!X21</f>
        <v>5</v>
      </c>
      <c r="F19" s="21">
        <f>'Бел.лит-ра_I'!U21</f>
        <v>4</v>
      </c>
      <c r="G19" s="21">
        <f>'Русский яз._I'!S21</f>
        <v>4</v>
      </c>
      <c r="H19" s="21">
        <f>'Русская лит-ра_I'!U21</f>
        <v>4</v>
      </c>
      <c r="I19" s="21">
        <f>'Ин. яз._I'!U21</f>
        <v>7</v>
      </c>
      <c r="J19" s="21">
        <f>'Всем. история_I'!AD21</f>
        <v>7</v>
      </c>
      <c r="K19" s="21">
        <f>'Ист. Бел_I'!L21</f>
        <v>7</v>
      </c>
      <c r="L19" s="21">
        <f>'Физ-ра_I'!AD21</f>
        <v>7</v>
      </c>
      <c r="M19" s="21">
        <f>Химия_I!U21</f>
        <v>6</v>
      </c>
      <c r="N19" s="21">
        <f>География_I!W21</f>
        <v>7</v>
      </c>
      <c r="O19" s="21">
        <f>'Допр. подг._I'!U21</f>
        <v>6</v>
      </c>
      <c r="P19" s="21">
        <f>'Прикладная информатика_I'!V21</f>
        <v>7</v>
      </c>
      <c r="Q19" s="22">
        <f>'Введение в спец._I'!K21</f>
        <v>7</v>
      </c>
      <c r="R19" s="149">
        <f>IF('Матем._I '!BF21&lt;&gt;"",'Матем._I '!BF21,"")</f>
        <v>6</v>
      </c>
      <c r="S19" s="150">
        <f>IF(Физика_I!AN21&lt;&gt;"",Физика_I!AN21,"")</f>
        <v>8</v>
      </c>
      <c r="T19" s="153">
        <f t="shared" si="0"/>
        <v>6.13</v>
      </c>
      <c r="U19" s="152">
        <f t="shared" si="1"/>
        <v>1.2</v>
      </c>
    </row>
    <row r="20" spans="1:21" ht="13.5" thickBot="1">
      <c r="A20" s="37">
        <f t="shared" si="2"/>
        <v>13</v>
      </c>
      <c r="B20" s="39" t="str">
        <f>'Бел. яз._I'!B22</f>
        <v>Лихорад Андрей</v>
      </c>
      <c r="C20" s="20">
        <f>'Матем._I '!BE22</f>
        <v>4</v>
      </c>
      <c r="D20" s="21">
        <f>Физика_I!AM22</f>
        <v>4</v>
      </c>
      <c r="E20" s="21">
        <f>'Бел. яз._I'!X22</f>
        <v>4</v>
      </c>
      <c r="F20" s="21">
        <f>'Бел.лит-ра_I'!U22</f>
        <v>4</v>
      </c>
      <c r="G20" s="21">
        <f>'Русский яз._I'!S22</f>
        <v>4</v>
      </c>
      <c r="H20" s="21">
        <f>'Русская лит-ра_I'!U22</f>
        <v>4</v>
      </c>
      <c r="I20" s="21">
        <f>'Ин. яз._I'!U22</f>
        <v>4</v>
      </c>
      <c r="J20" s="21">
        <f>'Всем. история_I'!AD22</f>
        <v>5</v>
      </c>
      <c r="K20" s="21">
        <f>'Ист. Бел_I'!L22</f>
        <v>5</v>
      </c>
      <c r="L20" s="21">
        <f>'Физ-ра_I'!AD22</f>
        <v>5</v>
      </c>
      <c r="M20" s="21">
        <f>Химия_I!U22</f>
        <v>5</v>
      </c>
      <c r="N20" s="21">
        <f>География_I!W22</f>
        <v>6</v>
      </c>
      <c r="O20" s="21">
        <f>'Допр. подг._I'!U22</f>
        <v>6</v>
      </c>
      <c r="P20" s="21">
        <f>'Прикладная информатика_I'!V22</f>
        <v>5</v>
      </c>
      <c r="Q20" s="22">
        <f>'Введение в спец._I'!K22</f>
        <v>6</v>
      </c>
      <c r="R20" s="149">
        <f>IF('Матем._I '!BF22&lt;&gt;"",'Матем._I '!BF22,"")</f>
        <v>6</v>
      </c>
      <c r="S20" s="150">
        <f>IF(Физика_I!AN22&lt;&gt;"",Физика_I!AN22,"")</f>
        <v>7</v>
      </c>
      <c r="T20" s="153">
        <f t="shared" si="0"/>
        <v>5.07</v>
      </c>
      <c r="U20" s="152">
        <f t="shared" si="1"/>
        <v>1</v>
      </c>
    </row>
    <row r="21" spans="1:21" ht="13.5" thickBot="1">
      <c r="A21" s="37">
        <f t="shared" si="2"/>
        <v>14</v>
      </c>
      <c r="B21" s="39" t="str">
        <f>'Бел. яз._I'!B23</f>
        <v>Лычковский Александр</v>
      </c>
      <c r="C21" s="20">
        <f>'Матем._I '!BE23</f>
        <v>4</v>
      </c>
      <c r="D21" s="21">
        <f>Физика_I!AM23</f>
        <v>4</v>
      </c>
      <c r="E21" s="21">
        <f>'Бел. яз._I'!X23</f>
        <v>4</v>
      </c>
      <c r="F21" s="21">
        <f>'Бел.лит-ра_I'!U23</f>
        <v>5</v>
      </c>
      <c r="G21" s="21">
        <f>'Русский яз._I'!S23</f>
        <v>4</v>
      </c>
      <c r="H21" s="21">
        <f>'Русская лит-ра_I'!U23</f>
        <v>4</v>
      </c>
      <c r="I21" s="21">
        <f>'Ин. яз._I'!U23</f>
        <v>6</v>
      </c>
      <c r="J21" s="21">
        <f>'Всем. история_I'!AD23</f>
        <v>5</v>
      </c>
      <c r="K21" s="21">
        <f>'Ист. Бел_I'!L23</f>
        <v>6</v>
      </c>
      <c r="L21" s="21">
        <f>'Физ-ра_I'!AD23</f>
        <v>4</v>
      </c>
      <c r="M21" s="21">
        <f>Химия_I!U23</f>
        <v>5</v>
      </c>
      <c r="N21" s="21">
        <f>География_I!W23</f>
        <v>5</v>
      </c>
      <c r="O21" s="21">
        <f>'Допр. подг._I'!U23</f>
        <v>6</v>
      </c>
      <c r="P21" s="21">
        <f>'Прикладная информатика_I'!V23</f>
        <v>8</v>
      </c>
      <c r="Q21" s="22">
        <f>'Введение в спец._I'!K23</f>
        <v>6</v>
      </c>
      <c r="R21" s="149">
        <f>IF('Матем._I '!BF23&lt;&gt;"",'Матем._I '!BF23,"")</f>
        <v>5</v>
      </c>
      <c r="S21" s="150">
        <f>IF(Физика_I!AN23&lt;&gt;"",Физика_I!AN23,"")</f>
        <v>8</v>
      </c>
      <c r="T21" s="153">
        <f t="shared" si="0"/>
        <v>5.4</v>
      </c>
      <c r="U21" s="152">
        <f t="shared" si="1"/>
        <v>1</v>
      </c>
    </row>
    <row r="22" spans="1:21" ht="13.5" thickBot="1">
      <c r="A22" s="37">
        <f t="shared" si="2"/>
        <v>15</v>
      </c>
      <c r="B22" s="39" t="str">
        <f>'Бел. яз._I'!B24</f>
        <v>Марчук Денис</v>
      </c>
      <c r="C22" s="20">
        <f>'Матем._I '!BE24</f>
        <v>5</v>
      </c>
      <c r="D22" s="21">
        <f>Физика_I!AM24</f>
        <v>5</v>
      </c>
      <c r="E22" s="21">
        <f>'Бел. яз._I'!X24</f>
        <v>6</v>
      </c>
      <c r="F22" s="21">
        <f>'Бел.лит-ра_I'!U24</f>
        <v>6</v>
      </c>
      <c r="G22" s="21">
        <f>'Русский яз._I'!S24</f>
        <v>4</v>
      </c>
      <c r="H22" s="21">
        <f>'Русская лит-ра_I'!U24</f>
        <v>6</v>
      </c>
      <c r="I22" s="21">
        <f>'Ин. яз._I'!U24</f>
        <v>6</v>
      </c>
      <c r="J22" s="21">
        <f>'Всем. история_I'!AD24</f>
        <v>6</v>
      </c>
      <c r="K22" s="21">
        <f>'Ист. Бел_I'!L24</f>
        <v>5</v>
      </c>
      <c r="L22" s="21" t="str">
        <f>'Физ-ра_I'!AD24</f>
        <v>зачет</v>
      </c>
      <c r="M22" s="21">
        <f>Химия_I!U24</f>
        <v>5</v>
      </c>
      <c r="N22" s="21">
        <f>География_I!W24</f>
        <v>6</v>
      </c>
      <c r="O22" s="21">
        <f>'Допр. подг._I'!U24</f>
        <v>7</v>
      </c>
      <c r="P22" s="21">
        <f>'Прикладная информатика_I'!V24</f>
        <v>7</v>
      </c>
      <c r="Q22" s="22">
        <f>'Введение в спец._I'!K24</f>
        <v>6</v>
      </c>
      <c r="R22" s="149">
        <f>IF('Матем._I '!BF24&lt;&gt;"",'Матем._I '!BF24,"")</f>
        <v>6</v>
      </c>
      <c r="S22" s="150">
        <f>IF(Физика_I!AN24&lt;&gt;"",Физика_I!AN24,"")</f>
        <v>7</v>
      </c>
      <c r="T22" s="153">
        <f t="shared" si="0"/>
        <v>5.93</v>
      </c>
      <c r="U22" s="152">
        <f t="shared" si="1"/>
        <v>1</v>
      </c>
    </row>
    <row r="23" spans="1:21" ht="13.5" thickBot="1">
      <c r="A23" s="37">
        <f t="shared" si="2"/>
        <v>16</v>
      </c>
      <c r="B23" s="39" t="str">
        <f>'Бел. яз._I'!B25</f>
        <v>Медвецкий Дмитрий</v>
      </c>
      <c r="C23" s="20">
        <f>'Матем._I '!BE25</f>
        <v>5</v>
      </c>
      <c r="D23" s="21">
        <f>Физика_I!AM25</f>
        <v>4</v>
      </c>
      <c r="E23" s="21">
        <f>'Бел. яз._I'!X25</f>
        <v>6</v>
      </c>
      <c r="F23" s="21">
        <f>'Бел.лит-ра_I'!U25</f>
        <v>5</v>
      </c>
      <c r="G23" s="21">
        <f>'Русский яз._I'!S25</f>
        <v>4</v>
      </c>
      <c r="H23" s="21">
        <f>'Русская лит-ра_I'!U25</f>
        <v>5</v>
      </c>
      <c r="I23" s="21">
        <f>'Ин. яз._I'!U25</f>
        <v>6</v>
      </c>
      <c r="J23" s="21">
        <f>'Всем. история_I'!AD25</f>
        <v>7</v>
      </c>
      <c r="K23" s="21">
        <f>'Ист. Бел_I'!L25</f>
        <v>5</v>
      </c>
      <c r="L23" s="21">
        <f>'Физ-ра_I'!AD25</f>
        <v>7</v>
      </c>
      <c r="M23" s="21">
        <f>Химия_I!U25</f>
        <v>7</v>
      </c>
      <c r="N23" s="21">
        <f>География_I!W25</f>
        <v>7</v>
      </c>
      <c r="O23" s="21">
        <f>'Допр. подг._I'!U25</f>
        <v>6</v>
      </c>
      <c r="P23" s="21">
        <f>'Прикладная информатика_I'!V25</f>
        <v>7</v>
      </c>
      <c r="Q23" s="22">
        <f>'Введение в спец._I'!K25</f>
        <v>5</v>
      </c>
      <c r="R23" s="149">
        <f>IF('Матем._I '!BF25&lt;&gt;"",'Матем._I '!BF25,"")</f>
        <v>6</v>
      </c>
      <c r="S23" s="150">
        <f>IF(Физика_I!AN25&lt;&gt;"",Физика_I!AN25,"")</f>
        <v>8</v>
      </c>
      <c r="T23" s="153">
        <f t="shared" si="0"/>
        <v>6.07</v>
      </c>
      <c r="U23" s="152">
        <f t="shared" si="1"/>
        <v>1.2</v>
      </c>
    </row>
    <row r="24" spans="1:21" ht="13.5" thickBot="1">
      <c r="A24" s="37">
        <f t="shared" si="2"/>
        <v>17</v>
      </c>
      <c r="B24" s="39" t="str">
        <f>'Бел. яз._I'!B26</f>
        <v>Минаковский Денис</v>
      </c>
      <c r="C24" s="20">
        <f>'Матем._I '!BE26</f>
        <v>4</v>
      </c>
      <c r="D24" s="21">
        <f>Физика_I!AM26</f>
        <v>5</v>
      </c>
      <c r="E24" s="21">
        <f>'Бел. яз._I'!X26</f>
        <v>5</v>
      </c>
      <c r="F24" s="21">
        <f>'Бел.лит-ра_I'!U26</f>
        <v>5</v>
      </c>
      <c r="G24" s="21">
        <f>'Русский яз._I'!S26</f>
        <v>3</v>
      </c>
      <c r="H24" s="21">
        <f>'Русская лит-ра_I'!U26</f>
        <v>4</v>
      </c>
      <c r="I24" s="21">
        <f>'Ин. яз._I'!U26</f>
        <v>4</v>
      </c>
      <c r="J24" s="21">
        <f>'Всем. история_I'!AD26</f>
        <v>4</v>
      </c>
      <c r="K24" s="21">
        <f>'Ист. Бел_I'!L26</f>
        <v>7</v>
      </c>
      <c r="L24" s="21">
        <f>'Физ-ра_I'!AD26</f>
        <v>8</v>
      </c>
      <c r="M24" s="21">
        <f>Химия_I!U26</f>
        <v>6</v>
      </c>
      <c r="N24" s="21">
        <f>География_I!W26</f>
        <v>5</v>
      </c>
      <c r="O24" s="21">
        <f>'Допр. подг._I'!U26</f>
        <v>6</v>
      </c>
      <c r="P24" s="21">
        <f>'Прикладная информатика_I'!V26</f>
        <v>4</v>
      </c>
      <c r="Q24" s="22">
        <f>'Введение в спец._I'!K26</f>
        <v>6</v>
      </c>
      <c r="R24" s="149">
        <f>IF('Матем._I '!BF26&lt;&gt;"",'Матем._I '!BF26,"")</f>
        <v>4</v>
      </c>
      <c r="S24" s="150">
        <f>IF(Физика_I!AN26&lt;&gt;"",Физика_I!AN26,"")</f>
        <v>5</v>
      </c>
      <c r="T24" s="153">
        <f t="shared" si="0"/>
        <v>5.07</v>
      </c>
      <c r="U24" s="152">
        <f t="shared" si="1"/>
        <v>1</v>
      </c>
    </row>
    <row r="25" spans="1:21" ht="13.5" thickBot="1">
      <c r="A25" s="37">
        <f t="shared" si="2"/>
        <v>18</v>
      </c>
      <c r="B25" s="39" t="str">
        <f>'Бел. яз._I'!B27</f>
        <v>Мисевич Олег</v>
      </c>
      <c r="C25" s="20">
        <f>'Матем._I '!BE27</f>
        <v>6</v>
      </c>
      <c r="D25" s="21">
        <f>Физика_I!AM27</f>
        <v>6</v>
      </c>
      <c r="E25" s="21">
        <f>'Бел. яз._I'!X27</f>
        <v>5</v>
      </c>
      <c r="F25" s="21">
        <f>'Бел.лит-ра_I'!U27</f>
        <v>5</v>
      </c>
      <c r="G25" s="21">
        <f>'Русский яз._I'!S27</f>
        <v>4</v>
      </c>
      <c r="H25" s="21">
        <f>'Русская лит-ра_I'!U27</f>
        <v>3</v>
      </c>
      <c r="I25" s="21">
        <f>'Ин. яз._I'!U27</f>
        <v>6</v>
      </c>
      <c r="J25" s="21">
        <f>'Всем. история_I'!AD27</f>
        <v>7</v>
      </c>
      <c r="K25" s="21">
        <f>'Ист. Бел_I'!L27</f>
        <v>4</v>
      </c>
      <c r="L25" s="21">
        <f>'Физ-ра_I'!AD27</f>
        <v>7</v>
      </c>
      <c r="M25" s="21">
        <f>Химия_I!U27</f>
        <v>5</v>
      </c>
      <c r="N25" s="21">
        <f>География_I!W27</f>
        <v>6</v>
      </c>
      <c r="O25" s="21">
        <f>'Допр. подг._I'!U27</f>
        <v>6</v>
      </c>
      <c r="P25" s="21">
        <f>'Прикладная информатика_I'!V27</f>
        <v>7</v>
      </c>
      <c r="Q25" s="22">
        <f>'Введение в спец._I'!K27</f>
        <v>5</v>
      </c>
      <c r="R25" s="149">
        <f>IF('Матем._I '!BF27&lt;&gt;"",'Матем._I '!BF27,"")</f>
        <v>6</v>
      </c>
      <c r="S25" s="150">
        <f>IF(Физика_I!AN27&lt;&gt;"",Физика_I!AN27,"")</f>
        <v>9</v>
      </c>
      <c r="T25" s="153">
        <f t="shared" si="0"/>
        <v>5.67</v>
      </c>
      <c r="U25" s="152">
        <f t="shared" si="1"/>
        <v>1</v>
      </c>
    </row>
    <row r="26" spans="1:21" ht="13.5" thickBot="1">
      <c r="A26" s="37">
        <f t="shared" si="2"/>
        <v>19</v>
      </c>
      <c r="B26" s="39" t="str">
        <f>'Бел. яз._I'!B28</f>
        <v>Петрович Игорь</v>
      </c>
      <c r="C26" s="20">
        <f>'Матем._I '!BE28</f>
        <v>6</v>
      </c>
      <c r="D26" s="21">
        <f>Физика_I!AM28</f>
        <v>7</v>
      </c>
      <c r="E26" s="21">
        <f>'Бел. яз._I'!X28</f>
        <v>5</v>
      </c>
      <c r="F26" s="21">
        <f>'Бел.лит-ра_I'!U28</f>
        <v>6</v>
      </c>
      <c r="G26" s="21">
        <f>'Русский яз._I'!S28</f>
        <v>4</v>
      </c>
      <c r="H26" s="21">
        <f>'Русская лит-ра_I'!U28</f>
        <v>4</v>
      </c>
      <c r="I26" s="21">
        <f>'Ин. яз._I'!U28</f>
        <v>8</v>
      </c>
      <c r="J26" s="21">
        <f>'Всем. история_I'!AD28</f>
        <v>7</v>
      </c>
      <c r="K26" s="21">
        <f>'Ист. Бел_I'!L28</f>
        <v>7</v>
      </c>
      <c r="L26" s="21">
        <f>'Физ-ра_I'!AD28</f>
        <v>8</v>
      </c>
      <c r="M26" s="21">
        <f>Химия_I!U28</f>
        <v>6</v>
      </c>
      <c r="N26" s="21">
        <f>География_I!W28</f>
        <v>6</v>
      </c>
      <c r="O26" s="21">
        <f>'Допр. подг._I'!U28</f>
        <v>6</v>
      </c>
      <c r="P26" s="21">
        <f>'Прикладная информатика_I'!V28</f>
        <v>6</v>
      </c>
      <c r="Q26" s="22">
        <f>'Введение в спец._I'!K28</f>
        <v>8</v>
      </c>
      <c r="R26" s="149">
        <f>IF('Матем._I '!BF28&lt;&gt;"",'Матем._I '!BF28,"")</f>
        <v>7</v>
      </c>
      <c r="S26" s="150">
        <f>IF(Физика_I!AN28&lt;&gt;"",Физика_I!AN28,"")</f>
        <v>9</v>
      </c>
      <c r="T26" s="153">
        <f t="shared" si="0"/>
        <v>6.47</v>
      </c>
      <c r="U26" s="152">
        <f t="shared" si="1"/>
        <v>1.2</v>
      </c>
    </row>
    <row r="27" spans="1:21" ht="13.5" thickBot="1">
      <c r="A27" s="37">
        <f t="shared" si="2"/>
        <v>20</v>
      </c>
      <c r="B27" s="39" t="str">
        <f>'Бел. яз._I'!B29</f>
        <v>Подаваленко Алексей</v>
      </c>
      <c r="C27" s="20">
        <f>'Матем._I '!BE29</f>
        <v>4</v>
      </c>
      <c r="D27" s="21">
        <f>Физика_I!AM29</f>
        <v>4</v>
      </c>
      <c r="E27" s="21">
        <f>'Бел. яз._I'!X29</f>
        <v>4</v>
      </c>
      <c r="F27" s="21">
        <f>'Бел.лит-ра_I'!U29</f>
        <v>5</v>
      </c>
      <c r="G27" s="21">
        <f>'Русский яз._I'!S29</f>
        <v>4</v>
      </c>
      <c r="H27" s="21">
        <f>'Русская лит-ра_I'!U29</f>
        <v>3</v>
      </c>
      <c r="I27" s="21">
        <f>'Ин. яз._I'!U29</f>
        <v>7</v>
      </c>
      <c r="J27" s="21">
        <f>'Всем. история_I'!AD29</f>
        <v>5</v>
      </c>
      <c r="K27" s="21">
        <f>'Ист. Бел_I'!L29</f>
        <v>4</v>
      </c>
      <c r="L27" s="21">
        <f>'Физ-ра_I'!AD29</f>
        <v>9</v>
      </c>
      <c r="M27" s="21">
        <f>Химия_I!U29</f>
        <v>5</v>
      </c>
      <c r="N27" s="21">
        <f>География_I!W29</f>
        <v>6</v>
      </c>
      <c r="O27" s="21">
        <f>'Допр. подг._I'!U29</f>
        <v>7</v>
      </c>
      <c r="P27" s="21">
        <f>'Прикладная информатика_I'!V29</f>
        <v>6</v>
      </c>
      <c r="Q27" s="22">
        <f>'Введение в спец._I'!K29</f>
        <v>9</v>
      </c>
      <c r="R27" s="149">
        <f>IF('Матем._I '!BF29&lt;&gt;"",'Матем._I '!BF29,"")</f>
        <v>6</v>
      </c>
      <c r="S27" s="150">
        <f>IF(Физика_I!AN29&lt;&gt;"",Физика_I!AN29,"")</f>
        <v>6</v>
      </c>
      <c r="T27" s="153">
        <f t="shared" si="0"/>
        <v>5.73</v>
      </c>
      <c r="U27" s="152">
        <f t="shared" si="1"/>
        <v>1</v>
      </c>
    </row>
    <row r="28" spans="1:21" ht="13.5" thickBot="1">
      <c r="A28" s="37">
        <f t="shared" si="2"/>
        <v>21</v>
      </c>
      <c r="B28" s="39" t="str">
        <f>'Бел. яз._I'!B30</f>
        <v>Прокопович Павел (убыл)</v>
      </c>
      <c r="C28" s="20">
        <f>'Матем._I '!BE30</f>
        <v>3</v>
      </c>
      <c r="D28" s="21">
        <f>Физика_I!AM30</f>
        <v>4</v>
      </c>
      <c r="E28" s="21">
        <f>'Бел. яз._I'!X30</f>
        <v>4</v>
      </c>
      <c r="F28" s="21">
        <f>'Бел.лит-ра_I'!U30</f>
        <v>4</v>
      </c>
      <c r="G28" s="21">
        <f>'Русский яз._I'!S30</f>
        <v>4</v>
      </c>
      <c r="H28" s="21">
        <f>'Русская лит-ра_I'!U30</f>
        <v>3</v>
      </c>
      <c r="I28" s="21">
        <f>'Ин. яз._I'!U30</f>
        <v>4</v>
      </c>
      <c r="J28" s="21">
        <f>'Всем. история_I'!AD30</f>
        <v>4</v>
      </c>
      <c r="K28" s="21">
        <f>'Ист. Бел_I'!L30</f>
        <v>4</v>
      </c>
      <c r="L28" s="21">
        <f>'Физ-ра_I'!AD30</f>
        <v>5</v>
      </c>
      <c r="M28" s="21">
        <f>Химия_I!U30</f>
        <v>4</v>
      </c>
      <c r="N28" s="21">
        <f>География_I!W30</f>
        <v>5</v>
      </c>
      <c r="O28" s="21">
        <f>'Допр. подг._I'!U30</f>
        <v>6</v>
      </c>
      <c r="P28" s="21">
        <f>'Прикладная информатика_I'!V30</f>
        <v>7</v>
      </c>
      <c r="Q28" s="22">
        <f>'Введение в спец._I'!K30</f>
        <v>5</v>
      </c>
      <c r="R28" s="149">
        <f>IF('Матем._I '!BF30&lt;&gt;"",'Матем._I '!BF30,"")</f>
        <v>5</v>
      </c>
      <c r="S28" s="150">
        <f>IF(Физика_I!AN30&lt;&gt;"",Физика_I!AN30,"")</f>
        <v>6</v>
      </c>
      <c r="T28" s="153">
        <f t="shared" si="0"/>
        <v>4.67</v>
      </c>
      <c r="U28" s="152">
        <f t="shared" si="1"/>
        <v>0</v>
      </c>
    </row>
    <row r="29" spans="1:21" ht="13.5" thickBot="1">
      <c r="A29" s="37">
        <f t="shared" si="2"/>
        <v>22</v>
      </c>
      <c r="B29" s="39" t="str">
        <f>'Бел. яз._I'!B31</f>
        <v>Сивко Алексей</v>
      </c>
      <c r="C29" s="20">
        <f>'Матем._I '!BE31</f>
        <v>4</v>
      </c>
      <c r="D29" s="21">
        <f>Физика_I!AM31</f>
        <v>5</v>
      </c>
      <c r="E29" s="21">
        <f>'Бел. яз._I'!X31</f>
        <v>5</v>
      </c>
      <c r="F29" s="21">
        <f>'Бел.лит-ра_I'!U31</f>
        <v>6</v>
      </c>
      <c r="G29" s="21">
        <f>'Русский яз._I'!S31</f>
        <v>3</v>
      </c>
      <c r="H29" s="21">
        <f>'Русская лит-ра_I'!U31</f>
        <v>4</v>
      </c>
      <c r="I29" s="21">
        <f>'Ин. яз._I'!U31</f>
        <v>5</v>
      </c>
      <c r="J29" s="21">
        <f>'Всем. история_I'!AD31</f>
        <v>5</v>
      </c>
      <c r="K29" s="21">
        <f>'Ист. Бел_I'!L31</f>
        <v>6</v>
      </c>
      <c r="L29" s="21">
        <f>'Физ-ра_I'!AD31</f>
        <v>9</v>
      </c>
      <c r="M29" s="21">
        <f>Химия_I!U31</f>
        <v>5</v>
      </c>
      <c r="N29" s="21">
        <f>География_I!W31</f>
        <v>6</v>
      </c>
      <c r="O29" s="21">
        <f>'Допр. подг._I'!U31</f>
        <v>6</v>
      </c>
      <c r="P29" s="21">
        <f>'Прикладная информатика_I'!V31</f>
        <v>5</v>
      </c>
      <c r="Q29" s="22">
        <f>'Введение в спец._I'!K31</f>
        <v>6</v>
      </c>
      <c r="R29" s="149">
        <f>IF('Матем._I '!BF31&lt;&gt;"",'Матем._I '!BF31,"")</f>
        <v>5</v>
      </c>
      <c r="S29" s="150">
        <f>IF(Физика_I!AN31&lt;&gt;"",Физика_I!AN31,"")</f>
        <v>8</v>
      </c>
      <c r="T29" s="153">
        <f t="shared" si="0"/>
        <v>5.6</v>
      </c>
      <c r="U29" s="152">
        <f t="shared" si="1"/>
        <v>1</v>
      </c>
    </row>
    <row r="30" spans="1:21" ht="13.5" thickBot="1">
      <c r="A30" s="37">
        <f t="shared" si="2"/>
        <v>23</v>
      </c>
      <c r="B30" s="39" t="str">
        <f>'Бел. яз._I'!B32</f>
        <v>Тананушко Денис</v>
      </c>
      <c r="C30" s="20">
        <f>'Матем._I '!BE32</f>
        <v>4</v>
      </c>
      <c r="D30" s="21">
        <f>Физика_I!AM32</f>
        <v>4</v>
      </c>
      <c r="E30" s="21">
        <f>'Бел. яз._I'!X32</f>
        <v>4</v>
      </c>
      <c r="F30" s="21">
        <f>'Бел.лит-ра_I'!U32</f>
        <v>5</v>
      </c>
      <c r="G30" s="21">
        <f>'Русский яз._I'!S32</f>
        <v>3</v>
      </c>
      <c r="H30" s="21">
        <f>'Русская лит-ра_I'!U32</f>
        <v>3</v>
      </c>
      <c r="I30" s="21">
        <f>'Ин. яз._I'!U32</f>
        <v>2</v>
      </c>
      <c r="J30" s="21">
        <f>'Всем. история_I'!AD32</f>
        <v>5</v>
      </c>
      <c r="K30" s="21">
        <f>'Ист. Бел_I'!L32</f>
        <v>6</v>
      </c>
      <c r="L30" s="21">
        <f>'Физ-ра_I'!AD32</f>
        <v>4</v>
      </c>
      <c r="M30" s="21">
        <f>Химия_I!U32</f>
        <v>4</v>
      </c>
      <c r="N30" s="21">
        <f>География_I!W32</f>
        <v>5</v>
      </c>
      <c r="O30" s="21">
        <f>'Допр. подг._I'!U32</f>
        <v>6</v>
      </c>
      <c r="P30" s="21">
        <f>'Прикладная информатика_I'!V32</f>
        <v>5</v>
      </c>
      <c r="Q30" s="22">
        <f>'Введение в спец._I'!K32</f>
        <v>5</v>
      </c>
      <c r="R30" s="149">
        <f>IF('Матем._I '!BF32&lt;&gt;"",'Матем._I '!BF32,"")</f>
        <v>4</v>
      </c>
      <c r="S30" s="150">
        <f>IF(Физика_I!AN32&lt;&gt;"",Физика_I!AN32,"")</f>
        <v>4</v>
      </c>
      <c r="T30" s="153">
        <f t="shared" si="0"/>
        <v>4.33</v>
      </c>
      <c r="U30" s="152">
        <f t="shared" si="1"/>
        <v>0</v>
      </c>
    </row>
    <row r="31" spans="1:21" ht="13.5" thickBot="1">
      <c r="A31" s="37">
        <f t="shared" si="2"/>
        <v>24</v>
      </c>
      <c r="B31" s="39" t="str">
        <f>'Бел. яз._I'!B33</f>
        <v>Тишкевич Андрей</v>
      </c>
      <c r="C31" s="20">
        <f>'Матем._I '!BE33</f>
        <v>5</v>
      </c>
      <c r="D31" s="21">
        <f>Физика_I!AM33</f>
        <v>4</v>
      </c>
      <c r="E31" s="21">
        <f>'Бел. яз._I'!X33</f>
        <v>6</v>
      </c>
      <c r="F31" s="21">
        <f>'Бел.лит-ра_I'!U33</f>
        <v>6</v>
      </c>
      <c r="G31" s="21">
        <f>'Русский яз._I'!S33</f>
        <v>5</v>
      </c>
      <c r="H31" s="21">
        <f>'Русская лит-ра_I'!U33</f>
        <v>5</v>
      </c>
      <c r="I31" s="21">
        <f>'Ин. яз._I'!U33</f>
        <v>6</v>
      </c>
      <c r="J31" s="21">
        <f>'Всем. история_I'!AD33</f>
        <v>6</v>
      </c>
      <c r="K31" s="21">
        <f>'Ист. Бел_I'!L33</f>
        <v>6</v>
      </c>
      <c r="L31" s="21">
        <f>'Физ-ра_I'!AD33</f>
        <v>6</v>
      </c>
      <c r="M31" s="21">
        <f>Химия_I!U33</f>
        <v>7</v>
      </c>
      <c r="N31" s="21">
        <f>География_I!W33</f>
        <v>6</v>
      </c>
      <c r="O31" s="21">
        <f>'Допр. подг._I'!U33</f>
        <v>6</v>
      </c>
      <c r="P31" s="21">
        <f>'Прикладная информатика_I'!V33</f>
        <v>7</v>
      </c>
      <c r="Q31" s="22">
        <f>'Введение в спец._I'!K33</f>
        <v>6</v>
      </c>
      <c r="R31" s="149">
        <f>IF('Матем._I '!BF33&lt;&gt;"",'Матем._I '!BF33,"")</f>
        <v>6</v>
      </c>
      <c r="S31" s="150">
        <f>IF(Физика_I!AN33&lt;&gt;"",Физика_I!AN33,"")</f>
        <v>8</v>
      </c>
      <c r="T31" s="153">
        <f t="shared" si="0"/>
        <v>6.13</v>
      </c>
      <c r="U31" s="152">
        <f t="shared" si="1"/>
        <v>1.2</v>
      </c>
    </row>
    <row r="32" spans="1:21" ht="13.5" thickBot="1">
      <c r="A32" s="37">
        <f t="shared" si="2"/>
        <v>25</v>
      </c>
      <c r="B32" s="39" t="str">
        <f>'Бел. яз._I'!B34</f>
        <v>Ткачук Виктор</v>
      </c>
      <c r="C32" s="20">
        <f>'Матем._I '!BE34</f>
        <v>5</v>
      </c>
      <c r="D32" s="21">
        <f>Физика_I!AM34</f>
        <v>4</v>
      </c>
      <c r="E32" s="21">
        <f>'Бел. яз._I'!X34</f>
        <v>5</v>
      </c>
      <c r="F32" s="21">
        <f>'Бел.лит-ра_I'!U34</f>
        <v>6</v>
      </c>
      <c r="G32" s="21">
        <f>'Русский яз._I'!S34</f>
        <v>4</v>
      </c>
      <c r="H32" s="21">
        <f>'Русская лит-ра_I'!U34</f>
        <v>4</v>
      </c>
      <c r="I32" s="21">
        <f>'Ин. яз._I'!U34</f>
        <v>5</v>
      </c>
      <c r="J32" s="21">
        <f>'Всем. история_I'!AD34</f>
        <v>5</v>
      </c>
      <c r="K32" s="21">
        <f>'Ист. Бел_I'!L34</f>
        <v>6</v>
      </c>
      <c r="L32" s="21">
        <f>'Физ-ра_I'!AD34</f>
        <v>4</v>
      </c>
      <c r="M32" s="21">
        <f>Химия_I!U34</f>
        <v>7</v>
      </c>
      <c r="N32" s="21">
        <f>География_I!W34</f>
        <v>5</v>
      </c>
      <c r="O32" s="21">
        <f>'Допр. подг._I'!U34</f>
        <v>6</v>
      </c>
      <c r="P32" s="21">
        <f>'Прикладная информатика_I'!V34</f>
        <v>5</v>
      </c>
      <c r="Q32" s="22">
        <f>'Введение в спец._I'!K34</f>
        <v>4</v>
      </c>
      <c r="R32" s="149">
        <f>IF('Матем._I '!BF34&lt;&gt;"",'Матем._I '!BF34,"")</f>
        <v>6</v>
      </c>
      <c r="S32" s="150">
        <f>IF(Физика_I!AN34&lt;&gt;"",Физика_I!AN34,"")</f>
        <v>4</v>
      </c>
      <c r="T32" s="153">
        <f t="shared" si="0"/>
        <v>5.07</v>
      </c>
      <c r="U32" s="152">
        <f t="shared" si="1"/>
        <v>1</v>
      </c>
    </row>
    <row r="33" spans="1:21" ht="13.5" thickBot="1">
      <c r="A33" s="37">
        <f t="shared" si="2"/>
        <v>26</v>
      </c>
      <c r="B33" s="39" t="str">
        <f>'Бел. яз._I'!B35</f>
        <v>Урбанович Олег</v>
      </c>
      <c r="C33" s="20">
        <f>'Матем._I '!BE35</f>
        <v>4</v>
      </c>
      <c r="D33" s="21">
        <f>Физика_I!AM35</f>
        <v>4</v>
      </c>
      <c r="E33" s="21">
        <f>'Бел. яз._I'!X35</f>
        <v>4</v>
      </c>
      <c r="F33" s="21">
        <f>'Бел.лит-ра_I'!U35</f>
        <v>6</v>
      </c>
      <c r="G33" s="21">
        <f>'Русский яз._I'!S35</f>
        <v>4</v>
      </c>
      <c r="H33" s="21">
        <f>'Русская лит-ра_I'!U35</f>
        <v>4</v>
      </c>
      <c r="I33" s="21">
        <f>'Ин. яз._I'!U35</f>
        <v>4</v>
      </c>
      <c r="J33" s="21">
        <f>'Всем. история_I'!AD35</f>
        <v>5</v>
      </c>
      <c r="K33" s="21">
        <f>'Ист. Бел_I'!L35</f>
        <v>5</v>
      </c>
      <c r="L33" s="21">
        <f>'Физ-ра_I'!AD35</f>
        <v>7</v>
      </c>
      <c r="M33" s="21">
        <f>Химия_I!U35</f>
        <v>4</v>
      </c>
      <c r="N33" s="21">
        <f>География_I!W35</f>
        <v>5</v>
      </c>
      <c r="O33" s="21">
        <f>'Допр. подг._I'!U35</f>
        <v>6</v>
      </c>
      <c r="P33" s="21">
        <f>'Прикладная информатика_I'!V35</f>
        <v>5</v>
      </c>
      <c r="Q33" s="22">
        <f>'Введение в спец._I'!K35</f>
        <v>4</v>
      </c>
      <c r="R33" s="149">
        <f>IF('Матем._I '!BF35&lt;&gt;"",'Матем._I '!BF35,"")</f>
        <v>5</v>
      </c>
      <c r="S33" s="150">
        <f>IF(Физика_I!AN35&lt;&gt;"",Физика_I!AN35,"")</f>
        <v>6</v>
      </c>
      <c r="T33" s="153">
        <f t="shared" si="0"/>
        <v>4.93</v>
      </c>
      <c r="U33" s="152">
        <f t="shared" si="1"/>
        <v>0</v>
      </c>
    </row>
    <row r="34" spans="1:21" ht="13.5" thickBot="1">
      <c r="A34" s="37">
        <f t="shared" si="2"/>
        <v>27</v>
      </c>
      <c r="B34" s="39" t="str">
        <f>'Бел. яз._I'!B36</f>
        <v>Федирко Игорь</v>
      </c>
      <c r="C34" s="20">
        <f>'Матем._I '!BE36</f>
        <v>5</v>
      </c>
      <c r="D34" s="21">
        <f>Физика_I!AM36</f>
        <v>5</v>
      </c>
      <c r="E34" s="21">
        <f>'Бел. яз._I'!X36</f>
        <v>5</v>
      </c>
      <c r="F34" s="21">
        <f>'Бел.лит-ра_I'!U36</f>
        <v>5</v>
      </c>
      <c r="G34" s="21">
        <f>'Русский яз._I'!S36</f>
        <v>5</v>
      </c>
      <c r="H34" s="21">
        <f>'Русская лит-ра_I'!U36</f>
        <v>5</v>
      </c>
      <c r="I34" s="21">
        <f>'Ин. яз._I'!U36</f>
        <v>7</v>
      </c>
      <c r="J34" s="21">
        <f>'Всем. история_I'!AD36</f>
        <v>4</v>
      </c>
      <c r="K34" s="21">
        <f>'Ист. Бел_I'!L36</f>
        <v>4</v>
      </c>
      <c r="L34" s="21">
        <f>'Физ-ра_I'!AD36</f>
        <v>6</v>
      </c>
      <c r="M34" s="21">
        <f>Химия_I!U36</f>
        <v>6</v>
      </c>
      <c r="N34" s="21">
        <f>География_I!W36</f>
        <v>6</v>
      </c>
      <c r="O34" s="21">
        <f>'Допр. подг._I'!U36</f>
        <v>6</v>
      </c>
      <c r="P34" s="21">
        <f>'Прикладная информатика_I'!V36</f>
        <v>7</v>
      </c>
      <c r="Q34" s="22">
        <f>'Введение в спец._I'!K36</f>
        <v>8</v>
      </c>
      <c r="R34" s="149">
        <f>IF('Матем._I '!BF36&lt;&gt;"",'Матем._I '!BF36,"")</f>
        <v>6</v>
      </c>
      <c r="S34" s="150">
        <f>IF(Физика_I!AN36&lt;&gt;"",Физика_I!AN36,"")</f>
        <v>7</v>
      </c>
      <c r="T34" s="153">
        <f t="shared" si="0"/>
        <v>5.8</v>
      </c>
      <c r="U34" s="152">
        <f t="shared" si="1"/>
        <v>1</v>
      </c>
    </row>
    <row r="35" spans="1:21" ht="13.5" thickBot="1">
      <c r="A35" s="37">
        <f t="shared" si="2"/>
        <v>28</v>
      </c>
      <c r="B35" s="39" t="str">
        <f>'Бел. яз._I'!B37</f>
        <v>Фолитарчик Павел</v>
      </c>
      <c r="C35" s="20">
        <f>'Матем._I '!BE37</f>
        <v>6</v>
      </c>
      <c r="D35" s="21">
        <f>Физика_I!AM37</f>
        <v>5</v>
      </c>
      <c r="E35" s="21">
        <f>'Бел. яз._I'!X37</f>
        <v>6</v>
      </c>
      <c r="F35" s="21">
        <f>'Бел.лит-ра_I'!U37</f>
        <v>6</v>
      </c>
      <c r="G35" s="21">
        <f>'Русский яз._I'!S37</f>
        <v>4</v>
      </c>
      <c r="H35" s="21">
        <f>'Русская лит-ра_I'!U37</f>
        <v>4</v>
      </c>
      <c r="I35" s="21">
        <f>'Ин. яз._I'!U37</f>
        <v>7</v>
      </c>
      <c r="J35" s="21">
        <f>'Всем. история_I'!AD37</f>
        <v>6</v>
      </c>
      <c r="K35" s="21">
        <f>'Ист. Бел_I'!L37</f>
        <v>6</v>
      </c>
      <c r="L35" s="21">
        <f>'Физ-ра_I'!AD37</f>
        <v>8</v>
      </c>
      <c r="M35" s="21">
        <f>Химия_I!U37</f>
        <v>7</v>
      </c>
      <c r="N35" s="21">
        <f>География_I!W37</f>
        <v>7</v>
      </c>
      <c r="O35" s="21">
        <f>'Допр. подг._I'!U37</f>
        <v>7</v>
      </c>
      <c r="P35" s="21">
        <f>'Прикладная информатика_I'!V37</f>
        <v>5</v>
      </c>
      <c r="Q35" s="22">
        <f>'Введение в спец._I'!K37</f>
        <v>6</v>
      </c>
      <c r="R35" s="149">
        <f>IF('Матем._I '!BF37&lt;&gt;"",'Матем._I '!BF37,"")</f>
        <v>8</v>
      </c>
      <c r="S35" s="150">
        <f>IF(Физика_I!AN37&lt;&gt;"",Физика_I!AN37,"")</f>
        <v>5</v>
      </c>
      <c r="T35" s="153">
        <f t="shared" si="0"/>
        <v>6.13</v>
      </c>
      <c r="U35" s="152">
        <f t="shared" si="1"/>
        <v>1.2</v>
      </c>
    </row>
    <row r="36" spans="1:21" ht="13.5" thickBot="1">
      <c r="A36" s="37">
        <f t="shared" si="2"/>
        <v>29</v>
      </c>
      <c r="B36" s="39" t="str">
        <f>'Бел. яз._I'!B38</f>
        <v>Шатюк Сергей</v>
      </c>
      <c r="C36" s="20">
        <f>'Матем._I '!BE38</f>
        <v>4</v>
      </c>
      <c r="D36" s="21">
        <f>Физика_I!AM38</f>
        <v>5</v>
      </c>
      <c r="E36" s="21">
        <f>'Бел. яз._I'!X38</f>
        <v>6</v>
      </c>
      <c r="F36" s="21">
        <f>'Бел.лит-ра_I'!U38</f>
        <v>5</v>
      </c>
      <c r="G36" s="21">
        <f>'Русский яз._I'!S38</f>
        <v>4</v>
      </c>
      <c r="H36" s="21">
        <f>'Русская лит-ра_I'!U38</f>
        <v>4</v>
      </c>
      <c r="I36" s="21">
        <f>'Ин. яз._I'!U38</f>
        <v>7</v>
      </c>
      <c r="J36" s="21">
        <f>'Всем. история_I'!AD38</f>
        <v>5</v>
      </c>
      <c r="K36" s="21">
        <f>'Ист. Бел_I'!L38</f>
        <v>6</v>
      </c>
      <c r="L36" s="21">
        <f>'Физ-ра_I'!AD38</f>
        <v>8</v>
      </c>
      <c r="M36" s="21">
        <f>Химия_I!U38</f>
        <v>6</v>
      </c>
      <c r="N36" s="21">
        <f>География_I!W38</f>
        <v>5</v>
      </c>
      <c r="O36" s="21">
        <f>'Допр. подг._I'!U38</f>
        <v>7</v>
      </c>
      <c r="P36" s="21">
        <f>'Прикладная информатика_I'!V38</f>
        <v>5</v>
      </c>
      <c r="Q36" s="22">
        <f>'Введение в спец._I'!K38</f>
        <v>8</v>
      </c>
      <c r="R36" s="149">
        <f>IF('Матем._I '!BF38&lt;&gt;"",'Матем._I '!BF38,"")</f>
        <v>6</v>
      </c>
      <c r="S36" s="150">
        <f>IF(Физика_I!AN38&lt;&gt;"",Физика_I!AN38,"")</f>
        <v>7</v>
      </c>
      <c r="T36" s="153">
        <f t="shared" si="0"/>
        <v>5.93</v>
      </c>
      <c r="U36" s="152">
        <f t="shared" si="1"/>
        <v>1</v>
      </c>
    </row>
    <row r="37" spans="1:21" ht="13.5" thickBot="1">
      <c r="A37" s="38">
        <f t="shared" si="2"/>
        <v>30</v>
      </c>
      <c r="B37" s="39" t="str">
        <f>'Бел. яз._I'!B39</f>
        <v>Шкирта Андрей</v>
      </c>
      <c r="C37" s="20">
        <f>'Матем._I '!BE39</f>
        <v>6</v>
      </c>
      <c r="D37" s="21">
        <f>Физика_I!AM39</f>
        <v>6</v>
      </c>
      <c r="E37" s="21">
        <f>'Бел. яз._I'!X39</f>
        <v>5</v>
      </c>
      <c r="F37" s="21">
        <f>'Бел.лит-ра_I'!U39</f>
        <v>5</v>
      </c>
      <c r="G37" s="21">
        <f>'Русский яз._I'!S39</f>
        <v>7</v>
      </c>
      <c r="H37" s="21">
        <f>'Русская лит-ра_I'!U39</f>
        <v>4</v>
      </c>
      <c r="I37" s="21">
        <f>'Ин. яз._I'!U39</f>
        <v>6</v>
      </c>
      <c r="J37" s="21">
        <f>'Всем. история_I'!AD39</f>
        <v>6</v>
      </c>
      <c r="K37" s="21">
        <f>'Ист. Бел_I'!L39</f>
        <v>7</v>
      </c>
      <c r="L37" s="21">
        <f>'Физ-ра_I'!AD39</f>
        <v>6</v>
      </c>
      <c r="M37" s="21">
        <f>Химия_I!U39</f>
        <v>7</v>
      </c>
      <c r="N37" s="21">
        <f>География_I!W39</f>
        <v>7</v>
      </c>
      <c r="O37" s="21">
        <f>'Допр. подг._I'!U39</f>
        <v>6</v>
      </c>
      <c r="P37" s="21">
        <f>'Прикладная информатика_I'!V39</f>
        <v>7</v>
      </c>
      <c r="Q37" s="22">
        <f>'Введение в спец._I'!K39</f>
        <v>8</v>
      </c>
      <c r="R37" s="149">
        <f>IF('Матем._I '!BF39&lt;&gt;"",'Матем._I '!BF39,"")</f>
        <v>8</v>
      </c>
      <c r="S37" s="150">
        <f>IF(Физика_I!AN39&lt;&gt;"",Физика_I!AN39,"")</f>
        <v>9</v>
      </c>
      <c r="T37" s="157">
        <f t="shared" si="0"/>
        <v>6.53</v>
      </c>
      <c r="U37" s="158">
        <f t="shared" si="1"/>
        <v>1.2</v>
      </c>
    </row>
    <row r="38" spans="1:21" s="87" customFormat="1" ht="16.5" thickBot="1">
      <c r="A38" s="159" t="s">
        <v>154</v>
      </c>
      <c r="B38" s="160"/>
      <c r="C38" s="161">
        <f aca="true" t="shared" si="3" ref="C38:U38">AVERAGE(C8:C37)</f>
        <v>4.733333333333333</v>
      </c>
      <c r="D38" s="161">
        <f t="shared" si="3"/>
        <v>4.733333333333333</v>
      </c>
      <c r="E38" s="161">
        <f t="shared" si="3"/>
        <v>4.9</v>
      </c>
      <c r="F38" s="161">
        <f t="shared" si="3"/>
        <v>5.2</v>
      </c>
      <c r="G38" s="161">
        <f t="shared" si="3"/>
        <v>4.266666666666667</v>
      </c>
      <c r="H38" s="161">
        <f t="shared" si="3"/>
        <v>4.333333333333333</v>
      </c>
      <c r="I38" s="161">
        <f t="shared" si="3"/>
        <v>5.466666666666667</v>
      </c>
      <c r="J38" s="161">
        <f t="shared" si="3"/>
        <v>5.566666666666666</v>
      </c>
      <c r="K38" s="161">
        <f t="shared" si="3"/>
        <v>5.5</v>
      </c>
      <c r="L38" s="161">
        <f t="shared" si="3"/>
        <v>6.724137931034483</v>
      </c>
      <c r="M38" s="161">
        <f t="shared" si="3"/>
        <v>5.733333333333333</v>
      </c>
      <c r="N38" s="161">
        <f t="shared" si="3"/>
        <v>5.966666666666667</v>
      </c>
      <c r="O38" s="161">
        <f t="shared" si="3"/>
        <v>6.2</v>
      </c>
      <c r="P38" s="161">
        <f t="shared" si="3"/>
        <v>6.3</v>
      </c>
      <c r="Q38" s="161">
        <f t="shared" si="3"/>
        <v>6.2</v>
      </c>
      <c r="R38" s="161">
        <f t="shared" si="3"/>
        <v>5.833333333333333</v>
      </c>
      <c r="S38" s="161">
        <f t="shared" si="3"/>
        <v>6.866666666666666</v>
      </c>
      <c r="T38" s="162">
        <f t="shared" si="3"/>
        <v>5.667666666666666</v>
      </c>
      <c r="U38" s="161">
        <f t="shared" si="3"/>
        <v>0.9266666666666665</v>
      </c>
    </row>
  </sheetData>
  <mergeCells count="6">
    <mergeCell ref="C6:Q6"/>
    <mergeCell ref="U6:U7"/>
    <mergeCell ref="A6:A7"/>
    <mergeCell ref="B6:B7"/>
    <mergeCell ref="R6:S6"/>
    <mergeCell ref="T6:T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811"/>
  <dimension ref="A1:W38"/>
  <sheetViews>
    <sheetView zoomScale="75" zoomScaleNormal="75" workbookViewId="0" topLeftCell="A1">
      <pane ySplit="4095" topLeftCell="BM8" activePane="bottomLeft" state="split"/>
      <selection pane="topLeft" activeCell="L4" sqref="L4"/>
      <selection pane="bottomLeft" activeCell="W8" sqref="W8"/>
    </sheetView>
  </sheetViews>
  <sheetFormatPr defaultColWidth="9.00390625" defaultRowHeight="12.75"/>
  <cols>
    <col min="1" max="1" width="4.125" style="9" customWidth="1"/>
    <col min="2" max="2" width="22.375" style="2" customWidth="1"/>
    <col min="3" max="3" width="6.125" style="2" customWidth="1"/>
    <col min="4" max="4" width="5.125" style="2" customWidth="1"/>
    <col min="5" max="5" width="5.125" style="0" customWidth="1"/>
    <col min="6" max="8" width="4.875" style="0" customWidth="1"/>
    <col min="9" max="9" width="5.00390625" style="0" customWidth="1"/>
    <col min="10" max="11" width="5.125" style="0" customWidth="1"/>
    <col min="12" max="12" width="5.25390625" style="0" customWidth="1"/>
    <col min="13" max="13" width="5.125" style="0" customWidth="1"/>
    <col min="14" max="14" width="5.00390625" style="0" customWidth="1"/>
    <col min="15" max="15" width="5.125" style="0" customWidth="1"/>
    <col min="16" max="16" width="5.00390625" style="0" customWidth="1"/>
    <col min="17" max="22" width="5.125" style="0" customWidth="1"/>
    <col min="23" max="23" width="7.00390625" style="0" customWidth="1"/>
  </cols>
  <sheetData>
    <row r="1" spans="8:14" ht="23.25">
      <c r="H1" s="146" t="s">
        <v>155</v>
      </c>
      <c r="N1" s="147"/>
    </row>
    <row r="2" spans="9:10" ht="15">
      <c r="I2" s="72" t="s">
        <v>53</v>
      </c>
      <c r="J2" s="73">
        <v>19</v>
      </c>
    </row>
    <row r="3" spans="9:10" ht="15">
      <c r="I3" s="72"/>
      <c r="J3" s="73"/>
    </row>
    <row r="4" spans="9:10" ht="15">
      <c r="I4" s="72"/>
      <c r="J4" s="73"/>
    </row>
    <row r="5" ht="13.5" thickBot="1"/>
    <row r="6" spans="1:23" ht="16.5" customHeight="1">
      <c r="A6" s="228" t="s">
        <v>0</v>
      </c>
      <c r="B6" s="228" t="s">
        <v>11</v>
      </c>
      <c r="C6" s="163"/>
      <c r="D6" s="163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/>
      <c r="S6" s="165"/>
      <c r="T6" s="165"/>
      <c r="U6" s="165"/>
      <c r="V6" s="165"/>
      <c r="W6" s="236" t="s">
        <v>30</v>
      </c>
    </row>
    <row r="7" spans="1:23" ht="162" customHeight="1" thickBot="1">
      <c r="A7" s="229"/>
      <c r="B7" s="237"/>
      <c r="C7" s="166" t="s">
        <v>13</v>
      </c>
      <c r="D7" s="166" t="s">
        <v>14</v>
      </c>
      <c r="E7" s="166" t="s">
        <v>15</v>
      </c>
      <c r="F7" s="166" t="s">
        <v>16</v>
      </c>
      <c r="G7" s="166" t="s">
        <v>17</v>
      </c>
      <c r="H7" s="166" t="s">
        <v>20</v>
      </c>
      <c r="I7" s="167" t="s">
        <v>156</v>
      </c>
      <c r="J7" s="166" t="s">
        <v>19</v>
      </c>
      <c r="K7" s="166" t="s">
        <v>18</v>
      </c>
      <c r="L7" s="167" t="s">
        <v>157</v>
      </c>
      <c r="M7" s="166" t="s">
        <v>150</v>
      </c>
      <c r="N7" s="167" t="s">
        <v>158</v>
      </c>
      <c r="O7" s="167" t="s">
        <v>21</v>
      </c>
      <c r="P7" s="166" t="s">
        <v>23</v>
      </c>
      <c r="Q7" s="167" t="s">
        <v>159</v>
      </c>
      <c r="R7" s="167" t="s">
        <v>160</v>
      </c>
      <c r="S7" s="167" t="s">
        <v>161</v>
      </c>
      <c r="T7" s="167" t="s">
        <v>22</v>
      </c>
      <c r="U7" s="167" t="s">
        <v>162</v>
      </c>
      <c r="V7" s="167" t="s">
        <v>61</v>
      </c>
      <c r="W7" s="227"/>
    </row>
    <row r="8" spans="1:23" ht="13.5" thickBot="1">
      <c r="A8" s="36">
        <v>1</v>
      </c>
      <c r="B8" s="39" t="str">
        <f>'Бел. яз._I'!B10</f>
        <v>Бальцевич Александр</v>
      </c>
      <c r="C8" s="20">
        <v>7</v>
      </c>
      <c r="D8" s="21">
        <v>7</v>
      </c>
      <c r="E8" s="5">
        <v>7</v>
      </c>
      <c r="F8" s="5">
        <v>7</v>
      </c>
      <c r="G8" s="5">
        <v>6</v>
      </c>
      <c r="H8" s="5">
        <v>6</v>
      </c>
      <c r="I8" s="5">
        <v>7</v>
      </c>
      <c r="J8" s="5">
        <v>6</v>
      </c>
      <c r="K8" s="5">
        <v>7</v>
      </c>
      <c r="L8" s="5">
        <v>6</v>
      </c>
      <c r="M8" s="5">
        <v>6</v>
      </c>
      <c r="N8" s="5">
        <v>7</v>
      </c>
      <c r="O8" s="5">
        <v>5</v>
      </c>
      <c r="P8" s="5">
        <v>6</v>
      </c>
      <c r="Q8" s="22">
        <v>10</v>
      </c>
      <c r="R8" s="168">
        <v>7</v>
      </c>
      <c r="S8" s="168">
        <v>5</v>
      </c>
      <c r="T8" s="168">
        <v>6</v>
      </c>
      <c r="U8" s="168">
        <v>10</v>
      </c>
      <c r="V8" s="168"/>
      <c r="W8" s="169">
        <f aca="true" t="shared" si="0" ref="W8:W38">AVERAGE(C8:V8)</f>
        <v>6.7368421052631575</v>
      </c>
    </row>
    <row r="9" spans="1:23" ht="13.5" thickBot="1">
      <c r="A9" s="37">
        <f aca="true" t="shared" si="1" ref="A9:A37">1+A8</f>
        <v>2</v>
      </c>
      <c r="B9" s="39" t="str">
        <f>'Бел. яз._I'!B11</f>
        <v>Барановский Юрий</v>
      </c>
      <c r="C9" s="20">
        <v>8</v>
      </c>
      <c r="D9" s="21">
        <v>8</v>
      </c>
      <c r="E9" s="5">
        <v>6</v>
      </c>
      <c r="F9" s="5">
        <v>7</v>
      </c>
      <c r="G9" s="5">
        <v>6</v>
      </c>
      <c r="H9" s="5">
        <v>7</v>
      </c>
      <c r="I9" s="5">
        <v>9</v>
      </c>
      <c r="J9" s="5">
        <v>7</v>
      </c>
      <c r="K9" s="5">
        <v>7</v>
      </c>
      <c r="L9" s="5">
        <v>6</v>
      </c>
      <c r="M9" s="5">
        <v>7</v>
      </c>
      <c r="N9" s="5">
        <v>6</v>
      </c>
      <c r="O9" s="5">
        <v>6</v>
      </c>
      <c r="P9" s="5">
        <v>7</v>
      </c>
      <c r="Q9" s="23">
        <v>10</v>
      </c>
      <c r="R9" s="168">
        <v>10</v>
      </c>
      <c r="S9" s="168">
        <v>6</v>
      </c>
      <c r="T9" s="168">
        <v>6</v>
      </c>
      <c r="U9" s="168">
        <v>10</v>
      </c>
      <c r="V9" s="168"/>
      <c r="W9" s="169">
        <f t="shared" si="0"/>
        <v>7.315789473684211</v>
      </c>
    </row>
    <row r="10" spans="1:23" ht="13.5" thickBot="1">
      <c r="A10" s="37">
        <f t="shared" si="1"/>
        <v>3</v>
      </c>
      <c r="B10" s="39" t="str">
        <f>'Бел. яз._I'!B12</f>
        <v>Белоокий Александр</v>
      </c>
      <c r="C10" s="20">
        <v>7</v>
      </c>
      <c r="D10" s="21">
        <v>6</v>
      </c>
      <c r="E10" s="5">
        <v>6</v>
      </c>
      <c r="F10" s="5">
        <v>8</v>
      </c>
      <c r="G10" s="5">
        <v>6</v>
      </c>
      <c r="H10" s="5">
        <v>7</v>
      </c>
      <c r="I10" s="5">
        <v>6</v>
      </c>
      <c r="J10" s="5">
        <v>6</v>
      </c>
      <c r="K10" s="5">
        <v>5</v>
      </c>
      <c r="L10" s="5">
        <v>4</v>
      </c>
      <c r="M10" s="5">
        <v>7</v>
      </c>
      <c r="N10" s="5">
        <v>6</v>
      </c>
      <c r="O10" s="5">
        <v>5</v>
      </c>
      <c r="P10" s="5">
        <v>6</v>
      </c>
      <c r="Q10" s="23">
        <v>9</v>
      </c>
      <c r="R10" s="168">
        <v>10</v>
      </c>
      <c r="S10" s="168">
        <v>8</v>
      </c>
      <c r="T10" s="168">
        <v>7</v>
      </c>
      <c r="U10" s="168">
        <v>10</v>
      </c>
      <c r="V10" s="168">
        <v>9</v>
      </c>
      <c r="W10" s="169">
        <f t="shared" si="0"/>
        <v>6.9</v>
      </c>
    </row>
    <row r="11" spans="1:23" ht="13.5" thickBot="1">
      <c r="A11" s="37">
        <f t="shared" si="1"/>
        <v>4</v>
      </c>
      <c r="B11" s="39" t="str">
        <f>'Бел. яз._I'!B13</f>
        <v>Бондарь Евгений</v>
      </c>
      <c r="C11" s="20">
        <v>6</v>
      </c>
      <c r="D11" s="21">
        <v>5</v>
      </c>
      <c r="E11" s="5">
        <v>4</v>
      </c>
      <c r="F11" s="5">
        <v>4</v>
      </c>
      <c r="G11" s="5">
        <v>7</v>
      </c>
      <c r="H11" s="5">
        <v>5</v>
      </c>
      <c r="I11" s="5">
        <v>7</v>
      </c>
      <c r="J11" s="5">
        <v>6</v>
      </c>
      <c r="K11" s="5">
        <v>5</v>
      </c>
      <c r="L11" s="5">
        <v>6</v>
      </c>
      <c r="M11" s="5">
        <v>6</v>
      </c>
      <c r="N11" s="5">
        <v>5</v>
      </c>
      <c r="O11" s="5">
        <v>4</v>
      </c>
      <c r="P11" s="5">
        <v>5</v>
      </c>
      <c r="Q11" s="23">
        <v>7</v>
      </c>
      <c r="R11" s="168">
        <v>10</v>
      </c>
      <c r="S11" s="168">
        <v>8</v>
      </c>
      <c r="T11" s="168">
        <v>7</v>
      </c>
      <c r="U11" s="168">
        <v>7</v>
      </c>
      <c r="V11" s="168"/>
      <c r="W11" s="169">
        <f t="shared" si="0"/>
        <v>6</v>
      </c>
    </row>
    <row r="12" spans="1:23" ht="13.5" thickBot="1">
      <c r="A12" s="37">
        <f t="shared" si="1"/>
        <v>5</v>
      </c>
      <c r="B12" s="39" t="str">
        <f>'Бел. яз._I'!B14</f>
        <v>Бруненко Евгений</v>
      </c>
      <c r="C12" s="20">
        <v>4</v>
      </c>
      <c r="D12" s="21">
        <v>5</v>
      </c>
      <c r="E12" s="5">
        <v>3</v>
      </c>
      <c r="F12" s="5">
        <v>6</v>
      </c>
      <c r="G12" s="5">
        <v>6</v>
      </c>
      <c r="H12" s="5">
        <v>6</v>
      </c>
      <c r="I12" s="5">
        <v>7</v>
      </c>
      <c r="J12" s="5">
        <v>7</v>
      </c>
      <c r="K12" s="5">
        <v>6</v>
      </c>
      <c r="L12" s="5">
        <v>7</v>
      </c>
      <c r="M12" s="5">
        <v>6</v>
      </c>
      <c r="N12" s="5">
        <v>6</v>
      </c>
      <c r="O12" s="5">
        <v>5</v>
      </c>
      <c r="P12" s="5">
        <v>6</v>
      </c>
      <c r="Q12" s="23">
        <v>7</v>
      </c>
      <c r="R12" s="168">
        <v>10</v>
      </c>
      <c r="S12" s="168">
        <v>6</v>
      </c>
      <c r="T12" s="168">
        <v>9</v>
      </c>
      <c r="U12" s="168">
        <v>10</v>
      </c>
      <c r="V12" s="168">
        <v>4</v>
      </c>
      <c r="W12" s="169">
        <f t="shared" si="0"/>
        <v>6.3</v>
      </c>
    </row>
    <row r="13" spans="1:23" ht="13.5" thickBot="1">
      <c r="A13" s="37">
        <f t="shared" si="1"/>
        <v>6</v>
      </c>
      <c r="B13" s="39" t="str">
        <f>'Бел. яз._I'!B15</f>
        <v>Гадомский Павел</v>
      </c>
      <c r="C13" s="20">
        <v>3</v>
      </c>
      <c r="D13" s="21">
        <v>5</v>
      </c>
      <c r="E13" s="5">
        <v>4</v>
      </c>
      <c r="F13" s="5">
        <v>4</v>
      </c>
      <c r="G13" s="5">
        <v>4</v>
      </c>
      <c r="H13" s="5">
        <v>4</v>
      </c>
      <c r="I13" s="5">
        <v>3</v>
      </c>
      <c r="J13" s="5">
        <v>6</v>
      </c>
      <c r="K13" s="5">
        <v>5</v>
      </c>
      <c r="L13" s="5">
        <v>6</v>
      </c>
      <c r="M13" s="5">
        <v>6</v>
      </c>
      <c r="N13" s="5">
        <v>5</v>
      </c>
      <c r="O13" s="5">
        <v>4</v>
      </c>
      <c r="P13" s="5">
        <v>3</v>
      </c>
      <c r="Q13" s="23"/>
      <c r="R13" s="168">
        <v>7</v>
      </c>
      <c r="S13" s="168">
        <v>7</v>
      </c>
      <c r="T13" s="168">
        <v>9</v>
      </c>
      <c r="U13" s="168">
        <v>4</v>
      </c>
      <c r="V13" s="168">
        <v>3</v>
      </c>
      <c r="W13" s="169">
        <f t="shared" si="0"/>
        <v>4.842105263157895</v>
      </c>
    </row>
    <row r="14" spans="1:23" ht="13.5" thickBot="1">
      <c r="A14" s="37">
        <f t="shared" si="1"/>
        <v>7</v>
      </c>
      <c r="B14" s="39" t="str">
        <f>'Бел. яз._I'!B16</f>
        <v>Горбачёв Михаил</v>
      </c>
      <c r="C14" s="20">
        <v>7</v>
      </c>
      <c r="D14" s="21">
        <v>10</v>
      </c>
      <c r="E14" s="5">
        <v>7</v>
      </c>
      <c r="F14" s="5">
        <v>10</v>
      </c>
      <c r="G14" s="5">
        <v>7</v>
      </c>
      <c r="H14" s="5">
        <v>7</v>
      </c>
      <c r="I14" s="5">
        <v>10</v>
      </c>
      <c r="J14" s="5">
        <v>7</v>
      </c>
      <c r="K14" s="5">
        <v>10</v>
      </c>
      <c r="L14" s="5">
        <v>10</v>
      </c>
      <c r="M14" s="5">
        <v>7</v>
      </c>
      <c r="N14" s="5">
        <v>10</v>
      </c>
      <c r="O14" s="5">
        <v>10</v>
      </c>
      <c r="P14" s="5">
        <v>7</v>
      </c>
      <c r="Q14" s="23">
        <v>10</v>
      </c>
      <c r="R14" s="168">
        <v>10</v>
      </c>
      <c r="S14" s="168">
        <v>10</v>
      </c>
      <c r="T14" s="168">
        <v>10</v>
      </c>
      <c r="U14" s="168">
        <v>10</v>
      </c>
      <c r="V14" s="168">
        <v>7</v>
      </c>
      <c r="W14" s="169">
        <f t="shared" si="0"/>
        <v>8.8</v>
      </c>
    </row>
    <row r="15" spans="1:23" ht="13.5" thickBot="1">
      <c r="A15" s="37">
        <f t="shared" si="1"/>
        <v>8</v>
      </c>
      <c r="B15" s="39" t="str">
        <f>'Бел. яз._I'!B17</f>
        <v>Жидко Дмитрий</v>
      </c>
      <c r="C15" s="20">
        <v>8</v>
      </c>
      <c r="D15" s="21">
        <v>8</v>
      </c>
      <c r="E15" s="5">
        <v>6</v>
      </c>
      <c r="F15" s="5">
        <v>7</v>
      </c>
      <c r="G15" s="5">
        <v>7</v>
      </c>
      <c r="H15" s="5">
        <v>8</v>
      </c>
      <c r="I15" s="5">
        <v>7</v>
      </c>
      <c r="J15" s="5">
        <v>9</v>
      </c>
      <c r="K15" s="5">
        <v>7</v>
      </c>
      <c r="L15" s="5">
        <v>6</v>
      </c>
      <c r="M15" s="5">
        <v>7</v>
      </c>
      <c r="N15" s="5">
        <v>9</v>
      </c>
      <c r="O15" s="5">
        <v>7</v>
      </c>
      <c r="P15" s="5">
        <v>7</v>
      </c>
      <c r="Q15" s="23">
        <v>10</v>
      </c>
      <c r="R15" s="168"/>
      <c r="S15" s="168">
        <v>9</v>
      </c>
      <c r="T15" s="168">
        <v>6</v>
      </c>
      <c r="U15" s="168">
        <v>10</v>
      </c>
      <c r="V15" s="168"/>
      <c r="W15" s="169">
        <f t="shared" si="0"/>
        <v>7.666666666666667</v>
      </c>
    </row>
    <row r="16" spans="1:23" ht="13.5" thickBot="1">
      <c r="A16" s="37">
        <f t="shared" si="1"/>
        <v>9</v>
      </c>
      <c r="B16" s="39" t="str">
        <f>'Бел. яз._I'!B18</f>
        <v>Журко Алексей</v>
      </c>
      <c r="C16" s="20">
        <v>9</v>
      </c>
      <c r="D16" s="21">
        <v>9</v>
      </c>
      <c r="E16" s="5">
        <v>9</v>
      </c>
      <c r="F16" s="5">
        <v>9</v>
      </c>
      <c r="G16" s="5">
        <v>8</v>
      </c>
      <c r="H16" s="5">
        <v>9</v>
      </c>
      <c r="I16" s="5">
        <v>9</v>
      </c>
      <c r="J16" s="5">
        <v>9</v>
      </c>
      <c r="K16" s="5">
        <v>9</v>
      </c>
      <c r="L16" s="5">
        <v>9</v>
      </c>
      <c r="M16" s="5">
        <v>9</v>
      </c>
      <c r="N16" s="5">
        <v>9</v>
      </c>
      <c r="O16" s="5">
        <v>8</v>
      </c>
      <c r="P16" s="5">
        <v>8</v>
      </c>
      <c r="Q16" s="23">
        <v>10</v>
      </c>
      <c r="R16" s="168">
        <v>10</v>
      </c>
      <c r="S16" s="168">
        <v>9</v>
      </c>
      <c r="T16" s="168">
        <v>9</v>
      </c>
      <c r="U16" s="168">
        <v>10</v>
      </c>
      <c r="V16" s="168"/>
      <c r="W16" s="169">
        <f t="shared" si="0"/>
        <v>9</v>
      </c>
    </row>
    <row r="17" spans="1:23" ht="13.5" thickBot="1">
      <c r="A17" s="37">
        <f t="shared" si="1"/>
        <v>10</v>
      </c>
      <c r="B17" s="39" t="str">
        <f>'Бел. яз._I'!B19</f>
        <v>Ивуть Юрий</v>
      </c>
      <c r="C17" s="20">
        <v>5</v>
      </c>
      <c r="D17" s="21">
        <v>6</v>
      </c>
      <c r="E17" s="5">
        <v>4</v>
      </c>
      <c r="F17" s="5">
        <v>6</v>
      </c>
      <c r="G17" s="5">
        <v>4</v>
      </c>
      <c r="H17" s="5">
        <v>5</v>
      </c>
      <c r="I17" s="5">
        <v>6</v>
      </c>
      <c r="J17" s="5">
        <v>6</v>
      </c>
      <c r="K17" s="5">
        <v>6</v>
      </c>
      <c r="L17" s="5">
        <v>7</v>
      </c>
      <c r="M17" s="5">
        <v>6</v>
      </c>
      <c r="N17" s="5">
        <v>4</v>
      </c>
      <c r="O17" s="5">
        <v>4</v>
      </c>
      <c r="P17" s="5">
        <v>5</v>
      </c>
      <c r="Q17" s="23">
        <v>7</v>
      </c>
      <c r="R17" s="168">
        <v>10</v>
      </c>
      <c r="S17" s="168">
        <v>6</v>
      </c>
      <c r="T17" s="168">
        <v>9</v>
      </c>
      <c r="U17" s="168">
        <v>7</v>
      </c>
      <c r="V17" s="168"/>
      <c r="W17" s="169">
        <f t="shared" si="0"/>
        <v>5.947368421052632</v>
      </c>
    </row>
    <row r="18" spans="1:23" ht="13.5" thickBot="1">
      <c r="A18" s="37">
        <f t="shared" si="1"/>
        <v>11</v>
      </c>
      <c r="B18" s="39" t="str">
        <f>'Бел. яз._I'!B20</f>
        <v>Кодь Тадеуш</v>
      </c>
      <c r="C18" s="20">
        <v>5</v>
      </c>
      <c r="D18" s="21">
        <v>6</v>
      </c>
      <c r="E18" s="5">
        <v>2</v>
      </c>
      <c r="F18" s="5">
        <v>5</v>
      </c>
      <c r="G18" s="5">
        <v>4</v>
      </c>
      <c r="H18" s="5">
        <v>8</v>
      </c>
      <c r="I18" s="5">
        <v>7</v>
      </c>
      <c r="J18" s="5">
        <v>6</v>
      </c>
      <c r="K18" s="5">
        <v>5</v>
      </c>
      <c r="L18" s="5">
        <v>5</v>
      </c>
      <c r="M18" s="5">
        <v>6</v>
      </c>
      <c r="N18" s="5">
        <v>6</v>
      </c>
      <c r="O18" s="5">
        <v>6</v>
      </c>
      <c r="P18" s="5">
        <v>8</v>
      </c>
      <c r="Q18" s="23">
        <v>7</v>
      </c>
      <c r="R18" s="168">
        <v>7</v>
      </c>
      <c r="S18" s="168">
        <v>7</v>
      </c>
      <c r="T18" s="168">
        <v>9</v>
      </c>
      <c r="U18" s="168">
        <v>8</v>
      </c>
      <c r="V18" s="168"/>
      <c r="W18" s="169">
        <f t="shared" si="0"/>
        <v>6.157894736842105</v>
      </c>
    </row>
    <row r="19" spans="1:23" ht="13.5" thickBot="1">
      <c r="A19" s="37">
        <f t="shared" si="1"/>
        <v>12</v>
      </c>
      <c r="B19" s="39" t="str">
        <f>'Бел. яз._I'!B21</f>
        <v>Крисинель Денис</v>
      </c>
      <c r="C19" s="20">
        <v>5</v>
      </c>
      <c r="D19" s="21">
        <v>7</v>
      </c>
      <c r="E19" s="5">
        <v>4</v>
      </c>
      <c r="F19" s="5">
        <v>5</v>
      </c>
      <c r="G19" s="5">
        <v>6</v>
      </c>
      <c r="H19" s="5">
        <v>8</v>
      </c>
      <c r="I19" s="5">
        <v>7</v>
      </c>
      <c r="J19" s="5">
        <v>7</v>
      </c>
      <c r="K19" s="5">
        <v>8</v>
      </c>
      <c r="L19" s="5">
        <v>8</v>
      </c>
      <c r="M19" s="5">
        <v>6</v>
      </c>
      <c r="N19" s="5">
        <v>5</v>
      </c>
      <c r="O19" s="5">
        <v>7</v>
      </c>
      <c r="P19" s="5">
        <v>7</v>
      </c>
      <c r="Q19" s="23">
        <v>7</v>
      </c>
      <c r="R19" s="168">
        <v>10</v>
      </c>
      <c r="S19" s="168">
        <v>7</v>
      </c>
      <c r="T19" s="168">
        <v>7</v>
      </c>
      <c r="U19" s="168">
        <v>9</v>
      </c>
      <c r="V19" s="168"/>
      <c r="W19" s="169">
        <f t="shared" si="0"/>
        <v>6.842105263157895</v>
      </c>
    </row>
    <row r="20" spans="1:23" ht="13.5" thickBot="1">
      <c r="A20" s="37">
        <f t="shared" si="1"/>
        <v>13</v>
      </c>
      <c r="B20" s="39" t="str">
        <f>'Бел. яз._I'!B22</f>
        <v>Лихорад Андрей</v>
      </c>
      <c r="C20" s="20">
        <v>5</v>
      </c>
      <c r="D20" s="21">
        <v>5</v>
      </c>
      <c r="E20" s="5">
        <v>4</v>
      </c>
      <c r="F20" s="5">
        <v>6</v>
      </c>
      <c r="G20" s="5">
        <v>4</v>
      </c>
      <c r="H20" s="5">
        <v>5</v>
      </c>
      <c r="I20" s="5">
        <v>6</v>
      </c>
      <c r="J20" s="5">
        <v>4</v>
      </c>
      <c r="K20" s="5">
        <v>3</v>
      </c>
      <c r="L20" s="5">
        <v>5</v>
      </c>
      <c r="M20" s="5">
        <v>5</v>
      </c>
      <c r="N20" s="5">
        <v>4</v>
      </c>
      <c r="O20" s="5">
        <v>3</v>
      </c>
      <c r="P20" s="5">
        <v>6</v>
      </c>
      <c r="Q20" s="23">
        <v>10</v>
      </c>
      <c r="R20" s="168">
        <v>10</v>
      </c>
      <c r="S20" s="168">
        <v>6</v>
      </c>
      <c r="T20" s="168">
        <v>9</v>
      </c>
      <c r="U20" s="168">
        <v>7</v>
      </c>
      <c r="V20" s="168"/>
      <c r="W20" s="169">
        <f t="shared" si="0"/>
        <v>5.631578947368421</v>
      </c>
    </row>
    <row r="21" spans="1:23" ht="13.5" thickBot="1">
      <c r="A21" s="37">
        <f t="shared" si="1"/>
        <v>14</v>
      </c>
      <c r="B21" s="39" t="str">
        <f>'Бел. яз._I'!B23</f>
        <v>Лычковский Александр</v>
      </c>
      <c r="C21" s="20">
        <v>4</v>
      </c>
      <c r="D21" s="21">
        <v>7</v>
      </c>
      <c r="E21" s="5">
        <v>4</v>
      </c>
      <c r="F21" s="5">
        <v>7</v>
      </c>
      <c r="G21" s="5">
        <v>7</v>
      </c>
      <c r="H21" s="5">
        <v>4</v>
      </c>
      <c r="I21" s="5">
        <v>10</v>
      </c>
      <c r="J21" s="5">
        <v>7</v>
      </c>
      <c r="K21" s="5">
        <v>7</v>
      </c>
      <c r="L21" s="5">
        <v>7</v>
      </c>
      <c r="M21" s="5">
        <v>7</v>
      </c>
      <c r="N21" s="5">
        <v>7</v>
      </c>
      <c r="O21" s="5">
        <v>4</v>
      </c>
      <c r="P21" s="5">
        <v>4</v>
      </c>
      <c r="Q21" s="23">
        <v>10</v>
      </c>
      <c r="R21" s="168">
        <v>7</v>
      </c>
      <c r="S21" s="168">
        <v>7</v>
      </c>
      <c r="T21" s="168">
        <v>7</v>
      </c>
      <c r="U21" s="168">
        <v>10</v>
      </c>
      <c r="V21" s="168">
        <v>7</v>
      </c>
      <c r="W21" s="169">
        <f t="shared" si="0"/>
        <v>6.7</v>
      </c>
    </row>
    <row r="22" spans="1:23" ht="13.5" thickBot="1">
      <c r="A22" s="37">
        <f t="shared" si="1"/>
        <v>15</v>
      </c>
      <c r="B22" s="39" t="str">
        <f>'Бел. яз._I'!B24</f>
        <v>Марчук Денис</v>
      </c>
      <c r="C22" s="20">
        <v>6</v>
      </c>
      <c r="D22" s="21">
        <v>7</v>
      </c>
      <c r="E22" s="5">
        <v>6</v>
      </c>
      <c r="F22" s="5">
        <v>7</v>
      </c>
      <c r="G22" s="5">
        <v>6</v>
      </c>
      <c r="H22" s="5">
        <v>6</v>
      </c>
      <c r="I22" s="5">
        <v>7</v>
      </c>
      <c r="J22" s="5">
        <v>7</v>
      </c>
      <c r="K22" s="5">
        <v>6</v>
      </c>
      <c r="L22" s="5">
        <v>6</v>
      </c>
      <c r="M22" s="5">
        <v>6</v>
      </c>
      <c r="N22" s="5">
        <v>5</v>
      </c>
      <c r="O22" s="5">
        <v>5</v>
      </c>
      <c r="P22" s="5">
        <v>7</v>
      </c>
      <c r="Q22" s="23">
        <v>7</v>
      </c>
      <c r="R22" s="168">
        <v>10</v>
      </c>
      <c r="S22" s="168">
        <v>8</v>
      </c>
      <c r="T22" s="168" t="s">
        <v>143</v>
      </c>
      <c r="U22" s="168">
        <v>7</v>
      </c>
      <c r="V22" s="168"/>
      <c r="W22" s="169">
        <f t="shared" si="0"/>
        <v>6.611111111111111</v>
      </c>
    </row>
    <row r="23" spans="1:23" ht="13.5" thickBot="1">
      <c r="A23" s="37">
        <f t="shared" si="1"/>
        <v>16</v>
      </c>
      <c r="B23" s="39" t="str">
        <f>'Бел. яз._I'!B25</f>
        <v>Медвецкий Дмитрий</v>
      </c>
      <c r="C23" s="20">
        <v>6</v>
      </c>
      <c r="D23" s="21">
        <v>7</v>
      </c>
      <c r="E23" s="5">
        <v>6</v>
      </c>
      <c r="F23" s="5">
        <v>6</v>
      </c>
      <c r="G23" s="5">
        <v>6</v>
      </c>
      <c r="H23" s="5">
        <v>7</v>
      </c>
      <c r="I23" s="5">
        <v>7</v>
      </c>
      <c r="J23" s="5">
        <v>6</v>
      </c>
      <c r="K23" s="5">
        <v>6</v>
      </c>
      <c r="L23" s="5">
        <v>6</v>
      </c>
      <c r="M23" s="5">
        <v>7</v>
      </c>
      <c r="N23" s="5">
        <v>6</v>
      </c>
      <c r="O23" s="5">
        <v>6</v>
      </c>
      <c r="P23" s="5">
        <v>6</v>
      </c>
      <c r="Q23" s="23">
        <v>7</v>
      </c>
      <c r="R23" s="168">
        <v>10</v>
      </c>
      <c r="S23" s="168">
        <v>7</v>
      </c>
      <c r="T23" s="168">
        <v>7</v>
      </c>
      <c r="U23" s="168">
        <v>10</v>
      </c>
      <c r="V23" s="168"/>
      <c r="W23" s="169">
        <f t="shared" si="0"/>
        <v>6.7894736842105265</v>
      </c>
    </row>
    <row r="24" spans="1:23" ht="13.5" thickBot="1">
      <c r="A24" s="37">
        <f t="shared" si="1"/>
        <v>17</v>
      </c>
      <c r="B24" s="39" t="str">
        <f>'Бел. яз._I'!B26</f>
        <v>Минаковский Денис</v>
      </c>
      <c r="C24" s="20">
        <v>7</v>
      </c>
      <c r="D24" s="21">
        <v>7</v>
      </c>
      <c r="E24" s="5">
        <v>5</v>
      </c>
      <c r="F24" s="5">
        <v>6</v>
      </c>
      <c r="G24" s="5">
        <v>5</v>
      </c>
      <c r="H24" s="5">
        <v>5</v>
      </c>
      <c r="I24" s="5">
        <v>7</v>
      </c>
      <c r="J24" s="5">
        <v>5</v>
      </c>
      <c r="K24" s="5">
        <v>5</v>
      </c>
      <c r="L24" s="5">
        <v>6</v>
      </c>
      <c r="M24" s="5">
        <v>5</v>
      </c>
      <c r="N24" s="5">
        <v>5</v>
      </c>
      <c r="O24" s="5">
        <v>5</v>
      </c>
      <c r="P24" s="5">
        <v>6</v>
      </c>
      <c r="Q24" s="23">
        <v>7</v>
      </c>
      <c r="R24" s="168">
        <v>10</v>
      </c>
      <c r="S24" s="168">
        <v>7</v>
      </c>
      <c r="T24" s="168" t="s">
        <v>143</v>
      </c>
      <c r="U24" s="168">
        <v>10</v>
      </c>
      <c r="V24" s="168"/>
      <c r="W24" s="169">
        <f t="shared" si="0"/>
        <v>6.277777777777778</v>
      </c>
    </row>
    <row r="25" spans="1:23" ht="13.5" thickBot="1">
      <c r="A25" s="37">
        <f t="shared" si="1"/>
        <v>18</v>
      </c>
      <c r="B25" s="39" t="str">
        <f>'Бел. яз._I'!B27</f>
        <v>Мисевич Олег</v>
      </c>
      <c r="C25" s="20">
        <v>8</v>
      </c>
      <c r="D25" s="21">
        <v>8</v>
      </c>
      <c r="E25" s="5">
        <v>6</v>
      </c>
      <c r="F25" s="5">
        <v>6</v>
      </c>
      <c r="G25" s="5">
        <v>4</v>
      </c>
      <c r="H25" s="5">
        <v>8</v>
      </c>
      <c r="I25" s="5">
        <v>6</v>
      </c>
      <c r="J25" s="5">
        <v>7</v>
      </c>
      <c r="K25" s="5">
        <v>6</v>
      </c>
      <c r="L25" s="5">
        <v>6</v>
      </c>
      <c r="M25" s="5">
        <v>5</v>
      </c>
      <c r="N25" s="5">
        <v>3</v>
      </c>
      <c r="O25" s="5">
        <v>6</v>
      </c>
      <c r="P25" s="5">
        <v>3</v>
      </c>
      <c r="Q25" s="23">
        <v>7</v>
      </c>
      <c r="R25" s="168">
        <v>10</v>
      </c>
      <c r="S25" s="168">
        <v>6</v>
      </c>
      <c r="T25" s="168">
        <v>7</v>
      </c>
      <c r="U25" s="168">
        <v>10</v>
      </c>
      <c r="V25" s="168">
        <v>5</v>
      </c>
      <c r="W25" s="169">
        <f t="shared" si="0"/>
        <v>6.35</v>
      </c>
    </row>
    <row r="26" spans="1:23" ht="13.5" thickBot="1">
      <c r="A26" s="37">
        <f t="shared" si="1"/>
        <v>19</v>
      </c>
      <c r="B26" s="39" t="str">
        <f>'Бел. яз._I'!B28</f>
        <v>Петрович Игорь</v>
      </c>
      <c r="C26" s="20">
        <v>8</v>
      </c>
      <c r="D26" s="21">
        <v>8</v>
      </c>
      <c r="E26" s="5">
        <v>5</v>
      </c>
      <c r="F26" s="5">
        <v>6</v>
      </c>
      <c r="G26" s="5">
        <v>6</v>
      </c>
      <c r="H26" s="5">
        <v>7</v>
      </c>
      <c r="I26" s="5">
        <v>7</v>
      </c>
      <c r="J26" s="5">
        <v>6</v>
      </c>
      <c r="K26" s="5">
        <v>6</v>
      </c>
      <c r="L26" s="5">
        <v>6</v>
      </c>
      <c r="M26" s="5">
        <v>6</v>
      </c>
      <c r="N26" s="5">
        <v>5</v>
      </c>
      <c r="O26" s="5">
        <v>6</v>
      </c>
      <c r="P26" s="5">
        <v>7</v>
      </c>
      <c r="Q26" s="23">
        <v>7</v>
      </c>
      <c r="R26" s="168">
        <v>10</v>
      </c>
      <c r="S26" s="168">
        <v>6</v>
      </c>
      <c r="T26" s="168">
        <v>10</v>
      </c>
      <c r="U26" s="168">
        <v>10</v>
      </c>
      <c r="V26" s="168">
        <v>6</v>
      </c>
      <c r="W26" s="169">
        <f t="shared" si="0"/>
        <v>6.9</v>
      </c>
    </row>
    <row r="27" spans="1:23" ht="13.5" thickBot="1">
      <c r="A27" s="37">
        <f t="shared" si="1"/>
        <v>20</v>
      </c>
      <c r="B27" s="39" t="str">
        <f>'Бел. яз._I'!B29</f>
        <v>Подаваленко Алексей</v>
      </c>
      <c r="C27" s="20">
        <v>7</v>
      </c>
      <c r="D27" s="21">
        <v>7</v>
      </c>
      <c r="E27" s="5">
        <v>7</v>
      </c>
      <c r="F27" s="5">
        <v>7</v>
      </c>
      <c r="G27" s="5">
        <v>7</v>
      </c>
      <c r="H27" s="5">
        <v>4</v>
      </c>
      <c r="I27" s="5">
        <v>10</v>
      </c>
      <c r="J27" s="5">
        <v>7</v>
      </c>
      <c r="K27" s="5">
        <v>7</v>
      </c>
      <c r="L27" s="5">
        <v>7</v>
      </c>
      <c r="M27" s="5">
        <v>7</v>
      </c>
      <c r="N27" s="5">
        <v>7</v>
      </c>
      <c r="O27" s="5">
        <v>7</v>
      </c>
      <c r="P27" s="5">
        <v>7</v>
      </c>
      <c r="Q27" s="23">
        <v>10</v>
      </c>
      <c r="R27" s="168">
        <v>10</v>
      </c>
      <c r="S27" s="168">
        <v>7</v>
      </c>
      <c r="T27" s="168">
        <v>10</v>
      </c>
      <c r="U27" s="168">
        <v>10</v>
      </c>
      <c r="V27" s="168">
        <v>7</v>
      </c>
      <c r="W27" s="169">
        <f t="shared" si="0"/>
        <v>7.6</v>
      </c>
    </row>
    <row r="28" spans="1:23" ht="13.5" thickBot="1">
      <c r="A28" s="37">
        <f t="shared" si="1"/>
        <v>21</v>
      </c>
      <c r="B28" s="39" t="str">
        <f>'Бел. яз._I'!B30</f>
        <v>Прокопович Павел (убыл)</v>
      </c>
      <c r="C28" s="20">
        <v>3</v>
      </c>
      <c r="D28" s="21">
        <v>3</v>
      </c>
      <c r="E28" s="5">
        <v>3</v>
      </c>
      <c r="F28" s="5">
        <v>3</v>
      </c>
      <c r="G28" s="5">
        <v>4</v>
      </c>
      <c r="H28" s="5">
        <v>4</v>
      </c>
      <c r="I28" s="5">
        <v>8</v>
      </c>
      <c r="J28" s="5">
        <v>3</v>
      </c>
      <c r="K28" s="5">
        <v>4</v>
      </c>
      <c r="L28" s="5">
        <v>7</v>
      </c>
      <c r="M28" s="5">
        <v>3</v>
      </c>
      <c r="N28" s="5">
        <v>4</v>
      </c>
      <c r="O28" s="5">
        <v>3</v>
      </c>
      <c r="P28" s="5">
        <v>4</v>
      </c>
      <c r="Q28" s="23">
        <v>7</v>
      </c>
      <c r="R28" s="168">
        <v>7</v>
      </c>
      <c r="S28" s="168">
        <v>5</v>
      </c>
      <c r="T28" s="168">
        <v>3</v>
      </c>
      <c r="U28" s="168">
        <v>10</v>
      </c>
      <c r="V28" s="168"/>
      <c r="W28" s="169">
        <f t="shared" si="0"/>
        <v>4.631578947368421</v>
      </c>
    </row>
    <row r="29" spans="1:23" ht="13.5" thickBot="1">
      <c r="A29" s="37">
        <f t="shared" si="1"/>
        <v>22</v>
      </c>
      <c r="B29" s="39" t="str">
        <f>'Бел. яз._I'!B31</f>
        <v>Сивко Алексей</v>
      </c>
      <c r="C29" s="20">
        <v>5</v>
      </c>
      <c r="D29" s="21">
        <v>6</v>
      </c>
      <c r="E29" s="5">
        <v>4</v>
      </c>
      <c r="F29" s="5">
        <v>6</v>
      </c>
      <c r="G29" s="5">
        <v>6</v>
      </c>
      <c r="H29" s="5">
        <v>3</v>
      </c>
      <c r="I29" s="5">
        <v>6</v>
      </c>
      <c r="J29" s="5">
        <v>6</v>
      </c>
      <c r="K29" s="5">
        <v>7</v>
      </c>
      <c r="L29" s="5">
        <v>6</v>
      </c>
      <c r="M29" s="5">
        <v>5</v>
      </c>
      <c r="N29" s="5">
        <v>5</v>
      </c>
      <c r="O29" s="5">
        <v>6</v>
      </c>
      <c r="P29" s="5">
        <v>4</v>
      </c>
      <c r="Q29" s="23">
        <v>7</v>
      </c>
      <c r="R29" s="168">
        <v>10</v>
      </c>
      <c r="S29" s="168">
        <v>5</v>
      </c>
      <c r="T29" s="168">
        <v>9</v>
      </c>
      <c r="U29" s="168"/>
      <c r="V29" s="168"/>
      <c r="W29" s="169">
        <f t="shared" si="0"/>
        <v>5.888888888888889</v>
      </c>
    </row>
    <row r="30" spans="1:23" ht="13.5" thickBot="1">
      <c r="A30" s="37">
        <f t="shared" si="1"/>
        <v>23</v>
      </c>
      <c r="B30" s="39" t="str">
        <f>'Бел. яз._I'!B32</f>
        <v>Тананушко Денис</v>
      </c>
      <c r="C30" s="20">
        <v>3</v>
      </c>
      <c r="D30" s="21">
        <v>4</v>
      </c>
      <c r="E30" s="5">
        <v>3</v>
      </c>
      <c r="F30" s="5">
        <v>5</v>
      </c>
      <c r="G30" s="5">
        <v>4</v>
      </c>
      <c r="H30" s="5">
        <v>5</v>
      </c>
      <c r="I30" s="5">
        <v>6</v>
      </c>
      <c r="J30" s="5">
        <v>5</v>
      </c>
      <c r="K30" s="5">
        <v>4</v>
      </c>
      <c r="L30" s="5">
        <v>5</v>
      </c>
      <c r="M30" s="5">
        <v>5</v>
      </c>
      <c r="N30" s="5">
        <v>4</v>
      </c>
      <c r="O30" s="5">
        <v>4</v>
      </c>
      <c r="P30" s="5">
        <v>4</v>
      </c>
      <c r="Q30" s="23">
        <v>4</v>
      </c>
      <c r="R30" s="168">
        <v>10</v>
      </c>
      <c r="S30" s="168">
        <v>6</v>
      </c>
      <c r="T30" s="168">
        <v>6</v>
      </c>
      <c r="U30" s="168">
        <v>5</v>
      </c>
      <c r="V30" s="168">
        <v>3</v>
      </c>
      <c r="W30" s="169">
        <f t="shared" si="0"/>
        <v>4.75</v>
      </c>
    </row>
    <row r="31" spans="1:23" ht="13.5" thickBot="1">
      <c r="A31" s="37">
        <f t="shared" si="1"/>
        <v>24</v>
      </c>
      <c r="B31" s="39" t="str">
        <f>'Бел. яз._I'!B33</f>
        <v>Тишкевич Андрей</v>
      </c>
      <c r="C31" s="20">
        <v>7</v>
      </c>
      <c r="D31" s="21">
        <v>6</v>
      </c>
      <c r="E31" s="5">
        <v>6</v>
      </c>
      <c r="F31" s="5">
        <v>7</v>
      </c>
      <c r="G31" s="5">
        <v>6</v>
      </c>
      <c r="H31" s="5">
        <v>7</v>
      </c>
      <c r="I31" s="5">
        <v>8</v>
      </c>
      <c r="J31" s="5">
        <v>6</v>
      </c>
      <c r="K31" s="5">
        <v>7</v>
      </c>
      <c r="L31" s="5">
        <v>8</v>
      </c>
      <c r="M31" s="5">
        <v>8</v>
      </c>
      <c r="N31" s="5">
        <v>6</v>
      </c>
      <c r="O31" s="5">
        <v>7</v>
      </c>
      <c r="P31" s="5">
        <v>6</v>
      </c>
      <c r="Q31" s="23">
        <v>10</v>
      </c>
      <c r="R31" s="168">
        <v>10</v>
      </c>
      <c r="S31" s="168">
        <v>7</v>
      </c>
      <c r="T31" s="168">
        <v>8</v>
      </c>
      <c r="U31" s="168">
        <v>10</v>
      </c>
      <c r="V31" s="168">
        <v>8</v>
      </c>
      <c r="W31" s="169">
        <f t="shared" si="0"/>
        <v>7.4</v>
      </c>
    </row>
    <row r="32" spans="1:23" ht="13.5" thickBot="1">
      <c r="A32" s="37">
        <f t="shared" si="1"/>
        <v>25</v>
      </c>
      <c r="B32" s="39" t="str">
        <f>'Бел. яз._I'!B34</f>
        <v>Ткачук Виктор</v>
      </c>
      <c r="C32" s="20">
        <v>5</v>
      </c>
      <c r="D32" s="21">
        <v>6</v>
      </c>
      <c r="E32" s="5">
        <v>6</v>
      </c>
      <c r="F32" s="5">
        <v>6</v>
      </c>
      <c r="G32" s="5">
        <v>6</v>
      </c>
      <c r="H32" s="5">
        <v>7</v>
      </c>
      <c r="I32" s="5">
        <v>7</v>
      </c>
      <c r="J32" s="5">
        <v>7</v>
      </c>
      <c r="K32" s="5">
        <v>7</v>
      </c>
      <c r="L32" s="5">
        <v>6</v>
      </c>
      <c r="M32" s="5">
        <v>7</v>
      </c>
      <c r="N32" s="5">
        <v>6</v>
      </c>
      <c r="O32" s="5">
        <v>5</v>
      </c>
      <c r="P32" s="5">
        <v>6</v>
      </c>
      <c r="Q32" s="23">
        <v>7</v>
      </c>
      <c r="R32" s="168">
        <v>10</v>
      </c>
      <c r="S32" s="168">
        <v>6</v>
      </c>
      <c r="T32" s="168">
        <v>6</v>
      </c>
      <c r="U32" s="168">
        <v>10</v>
      </c>
      <c r="V32" s="168">
        <v>5</v>
      </c>
      <c r="W32" s="169">
        <f t="shared" si="0"/>
        <v>6.55</v>
      </c>
    </row>
    <row r="33" spans="1:23" ht="13.5" thickBot="1">
      <c r="A33" s="37">
        <f t="shared" si="1"/>
        <v>26</v>
      </c>
      <c r="B33" s="39" t="str">
        <f>'Бел. яз._I'!B35</f>
        <v>Урбанович Олег</v>
      </c>
      <c r="C33" s="20">
        <v>6</v>
      </c>
      <c r="D33" s="21">
        <v>6</v>
      </c>
      <c r="E33" s="5">
        <v>7</v>
      </c>
      <c r="F33" s="5">
        <v>7</v>
      </c>
      <c r="G33" s="5">
        <v>6</v>
      </c>
      <c r="H33" s="5">
        <v>7</v>
      </c>
      <c r="I33" s="5">
        <v>6</v>
      </c>
      <c r="J33" s="5">
        <v>8</v>
      </c>
      <c r="K33" s="5">
        <v>6</v>
      </c>
      <c r="L33" s="5">
        <v>7</v>
      </c>
      <c r="M33" s="5">
        <v>6</v>
      </c>
      <c r="N33" s="5">
        <v>5</v>
      </c>
      <c r="O33" s="5">
        <v>6</v>
      </c>
      <c r="P33" s="5">
        <v>4</v>
      </c>
      <c r="Q33" s="23">
        <v>10</v>
      </c>
      <c r="R33" s="168">
        <v>10</v>
      </c>
      <c r="S33" s="168">
        <v>6</v>
      </c>
      <c r="T33" s="168">
        <v>10</v>
      </c>
      <c r="U33" s="168">
        <v>8</v>
      </c>
      <c r="V33" s="168"/>
      <c r="W33" s="169">
        <f t="shared" si="0"/>
        <v>6.894736842105263</v>
      </c>
    </row>
    <row r="34" spans="1:23" ht="13.5" thickBot="1">
      <c r="A34" s="37">
        <f t="shared" si="1"/>
        <v>27</v>
      </c>
      <c r="B34" s="39" t="str">
        <f>'Бел. яз._I'!B36</f>
        <v>Федирко Игорь</v>
      </c>
      <c r="C34" s="20">
        <v>7</v>
      </c>
      <c r="D34" s="21">
        <v>7</v>
      </c>
      <c r="E34" s="5">
        <v>6</v>
      </c>
      <c r="F34" s="5">
        <v>8</v>
      </c>
      <c r="G34" s="5">
        <v>6</v>
      </c>
      <c r="H34" s="5">
        <v>7</v>
      </c>
      <c r="I34" s="5">
        <v>7</v>
      </c>
      <c r="J34" s="5">
        <v>5</v>
      </c>
      <c r="K34" s="5">
        <v>5</v>
      </c>
      <c r="L34" s="5">
        <v>7</v>
      </c>
      <c r="M34" s="5">
        <v>6</v>
      </c>
      <c r="N34" s="5">
        <v>7</v>
      </c>
      <c r="O34" s="5">
        <v>6</v>
      </c>
      <c r="P34" s="5">
        <v>5</v>
      </c>
      <c r="Q34" s="23">
        <v>10</v>
      </c>
      <c r="R34" s="168">
        <v>10</v>
      </c>
      <c r="S34" s="168">
        <v>8</v>
      </c>
      <c r="T34" s="168">
        <v>7</v>
      </c>
      <c r="U34" s="168">
        <v>7</v>
      </c>
      <c r="V34" s="168"/>
      <c r="W34" s="169">
        <f t="shared" si="0"/>
        <v>6.894736842105263</v>
      </c>
    </row>
    <row r="35" spans="1:23" ht="13.5" thickBot="1">
      <c r="A35" s="37">
        <f t="shared" si="1"/>
        <v>28</v>
      </c>
      <c r="B35" s="39" t="str">
        <f>'Бел. яз._I'!B37</f>
        <v>Фолитарчик Павел</v>
      </c>
      <c r="C35" s="20">
        <v>8</v>
      </c>
      <c r="D35" s="21">
        <v>7</v>
      </c>
      <c r="E35" s="5">
        <v>6</v>
      </c>
      <c r="F35" s="5">
        <v>7</v>
      </c>
      <c r="G35" s="5">
        <v>6</v>
      </c>
      <c r="H35" s="5">
        <v>8</v>
      </c>
      <c r="I35" s="5">
        <v>8</v>
      </c>
      <c r="J35" s="5">
        <v>5</v>
      </c>
      <c r="K35" s="5">
        <v>5</v>
      </c>
      <c r="L35" s="5">
        <v>6</v>
      </c>
      <c r="M35" s="5">
        <v>6</v>
      </c>
      <c r="N35" s="5">
        <v>6</v>
      </c>
      <c r="O35" s="5">
        <v>5</v>
      </c>
      <c r="P35" s="5">
        <v>6</v>
      </c>
      <c r="Q35" s="23">
        <v>10</v>
      </c>
      <c r="R35" s="168">
        <v>10</v>
      </c>
      <c r="S35" s="168">
        <v>7</v>
      </c>
      <c r="T35" s="168">
        <v>8</v>
      </c>
      <c r="U35" s="168">
        <v>10</v>
      </c>
      <c r="V35" s="168"/>
      <c r="W35" s="169">
        <f t="shared" si="0"/>
        <v>7.052631578947368</v>
      </c>
    </row>
    <row r="36" spans="1:23" ht="13.5" thickBot="1">
      <c r="A36" s="37">
        <f t="shared" si="1"/>
        <v>29</v>
      </c>
      <c r="B36" s="39" t="str">
        <f>'Бел. яз._I'!B38</f>
        <v>Шатюк Сергей</v>
      </c>
      <c r="C36" s="154">
        <v>8</v>
      </c>
      <c r="D36" s="155">
        <v>6</v>
      </c>
      <c r="E36" s="155">
        <v>6</v>
      </c>
      <c r="F36" s="155">
        <v>6</v>
      </c>
      <c r="G36" s="155">
        <v>7</v>
      </c>
      <c r="H36" s="155">
        <v>7</v>
      </c>
      <c r="I36" s="155">
        <v>8</v>
      </c>
      <c r="J36" s="155">
        <v>7</v>
      </c>
      <c r="K36" s="155">
        <v>5</v>
      </c>
      <c r="L36" s="155">
        <v>6</v>
      </c>
      <c r="M36" s="155">
        <v>6</v>
      </c>
      <c r="N36" s="155">
        <v>6</v>
      </c>
      <c r="O36" s="155">
        <v>5</v>
      </c>
      <c r="P36" s="155">
        <v>5</v>
      </c>
      <c r="Q36" s="156">
        <v>10</v>
      </c>
      <c r="R36" s="168">
        <v>10</v>
      </c>
      <c r="S36" s="168">
        <v>7</v>
      </c>
      <c r="T36" s="168">
        <v>9</v>
      </c>
      <c r="U36" s="168">
        <v>10</v>
      </c>
      <c r="V36" s="168"/>
      <c r="W36" s="169">
        <f t="shared" si="0"/>
        <v>7.052631578947368</v>
      </c>
    </row>
    <row r="37" spans="1:23" ht="13.5" thickBot="1">
      <c r="A37" s="38">
        <f t="shared" si="1"/>
        <v>30</v>
      </c>
      <c r="B37" s="39" t="str">
        <f>'Бел. яз._I'!B39</f>
        <v>Шкирта Андрей</v>
      </c>
      <c r="C37" s="170">
        <v>7</v>
      </c>
      <c r="D37" s="170">
        <v>7</v>
      </c>
      <c r="E37" s="170">
        <v>7</v>
      </c>
      <c r="F37" s="170">
        <v>7</v>
      </c>
      <c r="G37" s="170">
        <v>7</v>
      </c>
      <c r="H37" s="170">
        <v>7</v>
      </c>
      <c r="I37" s="170">
        <v>7</v>
      </c>
      <c r="J37" s="170">
        <v>7</v>
      </c>
      <c r="K37" s="170">
        <v>7</v>
      </c>
      <c r="L37" s="170">
        <v>10</v>
      </c>
      <c r="M37" s="170">
        <v>7</v>
      </c>
      <c r="N37" s="170">
        <v>7</v>
      </c>
      <c r="O37" s="170">
        <v>10</v>
      </c>
      <c r="P37" s="170">
        <v>7</v>
      </c>
      <c r="Q37" s="170">
        <v>10</v>
      </c>
      <c r="R37" s="171">
        <v>10</v>
      </c>
      <c r="S37" s="171">
        <v>7</v>
      </c>
      <c r="T37" s="171">
        <v>7</v>
      </c>
      <c r="U37" s="171">
        <v>10</v>
      </c>
      <c r="V37" s="172">
        <v>10</v>
      </c>
      <c r="W37" s="169">
        <f t="shared" si="0"/>
        <v>7.9</v>
      </c>
    </row>
    <row r="38" spans="1:23" s="87" customFormat="1" ht="16.5" thickBot="1">
      <c r="A38" s="159" t="s">
        <v>154</v>
      </c>
      <c r="B38" s="160"/>
      <c r="C38" s="173">
        <f aca="true" t="shared" si="2" ref="C38:U38">AVERAGE(C8:C37)</f>
        <v>6.133333333333334</v>
      </c>
      <c r="D38" s="173">
        <f t="shared" si="2"/>
        <v>6.533333333333333</v>
      </c>
      <c r="E38" s="173">
        <f t="shared" si="2"/>
        <v>5.3</v>
      </c>
      <c r="F38" s="173">
        <f t="shared" si="2"/>
        <v>6.366666666666666</v>
      </c>
      <c r="G38" s="173">
        <f t="shared" si="2"/>
        <v>5.8</v>
      </c>
      <c r="H38" s="173">
        <f t="shared" si="2"/>
        <v>6.266666666666667</v>
      </c>
      <c r="I38" s="173">
        <f t="shared" si="2"/>
        <v>7.2</v>
      </c>
      <c r="J38" s="173">
        <f t="shared" si="2"/>
        <v>6.333333333333333</v>
      </c>
      <c r="K38" s="173">
        <f t="shared" si="2"/>
        <v>6.1</v>
      </c>
      <c r="L38" s="173">
        <f t="shared" si="2"/>
        <v>6.566666666666666</v>
      </c>
      <c r="M38" s="173">
        <f t="shared" si="2"/>
        <v>6.2</v>
      </c>
      <c r="N38" s="173">
        <f t="shared" si="2"/>
        <v>5.866666666666666</v>
      </c>
      <c r="O38" s="173">
        <f t="shared" si="2"/>
        <v>5.666666666666667</v>
      </c>
      <c r="P38" s="173">
        <f t="shared" si="2"/>
        <v>5.733333333333333</v>
      </c>
      <c r="Q38" s="173">
        <f t="shared" si="2"/>
        <v>8.413793103448276</v>
      </c>
      <c r="R38" s="173">
        <f t="shared" si="2"/>
        <v>9.482758620689655</v>
      </c>
      <c r="S38" s="173">
        <f t="shared" si="2"/>
        <v>6.866666666666666</v>
      </c>
      <c r="T38" s="173">
        <f t="shared" si="2"/>
        <v>7.75</v>
      </c>
      <c r="U38" s="173">
        <f t="shared" si="2"/>
        <v>8.931034482758621</v>
      </c>
      <c r="V38" s="173"/>
      <c r="W38" s="174">
        <f t="shared" si="0"/>
        <v>6.711101028433151</v>
      </c>
    </row>
  </sheetData>
  <mergeCells count="3">
    <mergeCell ref="W6:W7"/>
    <mergeCell ref="A6:A7"/>
    <mergeCell ref="B6:B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82"/>
  <dimension ref="A1:W39"/>
  <sheetViews>
    <sheetView zoomScale="75" zoomScaleNormal="75" workbookViewId="0" topLeftCell="A1">
      <pane ySplit="3870" topLeftCell="BM13" activePane="bottomLeft" state="split"/>
      <selection pane="topLeft" activeCell="C37" sqref="C37"/>
      <selection pane="bottomLeft" activeCell="Y33" sqref="Y33"/>
    </sheetView>
  </sheetViews>
  <sheetFormatPr defaultColWidth="9.00390625" defaultRowHeight="12.75"/>
  <cols>
    <col min="1" max="1" width="3.75390625" style="0" customWidth="1"/>
    <col min="2" max="2" width="24.25390625" style="0" customWidth="1"/>
    <col min="3" max="3" width="5.25390625" style="0" customWidth="1"/>
    <col min="4" max="5" width="5.00390625" style="0" customWidth="1"/>
    <col min="6" max="7" width="5.25390625" style="0" bestFit="1" customWidth="1"/>
    <col min="8" max="8" width="5.125" style="0" customWidth="1"/>
    <col min="9" max="9" width="5.25390625" style="0" customWidth="1"/>
    <col min="10" max="14" width="5.25390625" style="0" bestFit="1" customWidth="1"/>
    <col min="15" max="15" width="4.875" style="0" customWidth="1"/>
    <col min="16" max="18" width="5.25390625" style="0" bestFit="1" customWidth="1"/>
    <col min="19" max="19" width="5.875" style="0" customWidth="1"/>
    <col min="20" max="21" width="6.00390625" style="0" customWidth="1"/>
    <col min="22" max="22" width="9.75390625" style="0" bestFit="1" customWidth="1"/>
    <col min="23" max="23" width="8.75390625" style="0" bestFit="1" customWidth="1"/>
  </cols>
  <sheetData>
    <row r="1" spans="1:8" ht="23.25">
      <c r="A1" s="9"/>
      <c r="B1" s="2"/>
      <c r="C1" s="2"/>
      <c r="D1" s="2"/>
      <c r="E1" s="12"/>
      <c r="F1" s="12"/>
      <c r="H1" s="8" t="s">
        <v>3</v>
      </c>
    </row>
    <row r="2" spans="1:10" ht="15">
      <c r="A2" s="9"/>
      <c r="B2" s="2"/>
      <c r="C2" s="2"/>
      <c r="D2" s="2"/>
      <c r="E2" s="2"/>
      <c r="F2" s="2"/>
      <c r="I2" s="72" t="s">
        <v>53</v>
      </c>
      <c r="J2" s="73">
        <v>16</v>
      </c>
    </row>
    <row r="3" spans="1:10" ht="15">
      <c r="A3" s="9"/>
      <c r="B3" s="2"/>
      <c r="C3" s="2"/>
      <c r="D3" s="2"/>
      <c r="E3" s="2"/>
      <c r="F3" s="2"/>
      <c r="I3" s="72" t="s">
        <v>54</v>
      </c>
      <c r="J3" s="73">
        <v>3</v>
      </c>
    </row>
    <row r="4" spans="1:6" ht="13.5" thickBot="1">
      <c r="A4" s="9"/>
      <c r="B4" s="2"/>
      <c r="C4" s="2"/>
      <c r="D4" s="2"/>
      <c r="E4" s="2"/>
      <c r="F4" s="2"/>
    </row>
    <row r="5" spans="1:23" ht="16.5" customHeight="1" thickBot="1">
      <c r="A5" s="228" t="s">
        <v>0</v>
      </c>
      <c r="B5" s="230" t="s">
        <v>11</v>
      </c>
      <c r="C5" s="223" t="s">
        <v>25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40" t="s">
        <v>55</v>
      </c>
      <c r="T5" s="241"/>
      <c r="U5" s="85"/>
      <c r="V5" s="238" t="s">
        <v>30</v>
      </c>
      <c r="W5" s="226" t="s">
        <v>31</v>
      </c>
    </row>
    <row r="6" spans="1:23" ht="162.75" customHeight="1" thickBot="1">
      <c r="A6" s="229"/>
      <c r="B6" s="231"/>
      <c r="C6" s="40" t="s">
        <v>20</v>
      </c>
      <c r="D6" s="34" t="s">
        <v>21</v>
      </c>
      <c r="E6" s="40" t="s">
        <v>13</v>
      </c>
      <c r="F6" s="34" t="s">
        <v>14</v>
      </c>
      <c r="G6" s="34" t="s">
        <v>15</v>
      </c>
      <c r="H6" s="34" t="s">
        <v>16</v>
      </c>
      <c r="I6" s="34" t="s">
        <v>17</v>
      </c>
      <c r="J6" s="34" t="s">
        <v>18</v>
      </c>
      <c r="K6" s="35" t="s">
        <v>19</v>
      </c>
      <c r="L6" s="34" t="s">
        <v>22</v>
      </c>
      <c r="M6" s="34" t="s">
        <v>23</v>
      </c>
      <c r="N6" s="34" t="s">
        <v>28</v>
      </c>
      <c r="O6" s="34" t="s">
        <v>48</v>
      </c>
      <c r="P6" s="34" t="s">
        <v>24</v>
      </c>
      <c r="Q6" s="35" t="s">
        <v>56</v>
      </c>
      <c r="R6" s="35" t="s">
        <v>27</v>
      </c>
      <c r="S6" s="177" t="s">
        <v>20</v>
      </c>
      <c r="T6" s="178" t="s">
        <v>21</v>
      </c>
      <c r="U6" s="178" t="s">
        <v>13</v>
      </c>
      <c r="V6" s="239"/>
      <c r="W6" s="239"/>
    </row>
    <row r="7" spans="1:23" ht="12.75">
      <c r="A7" s="36">
        <v>1</v>
      </c>
      <c r="B7" s="39" t="str">
        <f>'Бел. яз._I'!B10</f>
        <v>Бальцевич Александр</v>
      </c>
      <c r="C7" s="41">
        <v>5</v>
      </c>
      <c r="D7" s="33">
        <v>5</v>
      </c>
      <c r="E7" s="21">
        <v>7</v>
      </c>
      <c r="F7" s="21">
        <v>4</v>
      </c>
      <c r="G7" s="21">
        <v>4</v>
      </c>
      <c r="H7" s="33">
        <v>5</v>
      </c>
      <c r="I7" s="33">
        <v>6</v>
      </c>
      <c r="J7" s="21">
        <v>6</v>
      </c>
      <c r="K7" s="21">
        <v>5</v>
      </c>
      <c r="L7" s="21">
        <v>5</v>
      </c>
      <c r="M7" s="21">
        <v>6</v>
      </c>
      <c r="N7" s="21">
        <v>4</v>
      </c>
      <c r="O7" s="21">
        <v>5</v>
      </c>
      <c r="P7" s="21">
        <v>6</v>
      </c>
      <c r="Q7" s="22">
        <v>7</v>
      </c>
      <c r="R7" s="22">
        <v>6</v>
      </c>
      <c r="S7" s="47">
        <v>5</v>
      </c>
      <c r="T7" s="79">
        <v>6</v>
      </c>
      <c r="U7" s="175">
        <v>8</v>
      </c>
      <c r="V7" s="76">
        <f>AVERAGE(F7:U7)</f>
        <v>5.5</v>
      </c>
      <c r="W7" s="42">
        <f>IF(V7&lt;5,0,IF(V7&lt;=7,1,IF(V7&lt;=8,1.2,IF(V7&lt;9,1.4,1.6))))</f>
        <v>1</v>
      </c>
    </row>
    <row r="8" spans="1:23" ht="12.75">
      <c r="A8" s="37">
        <f>1+A7</f>
        <v>2</v>
      </c>
      <c r="B8" s="39" t="str">
        <f>'Бел. яз._I'!B11</f>
        <v>Барановский Юрий</v>
      </c>
      <c r="C8" s="41">
        <v>6</v>
      </c>
      <c r="D8" s="33">
        <v>6</v>
      </c>
      <c r="E8" s="5">
        <v>7</v>
      </c>
      <c r="F8" s="5">
        <v>6</v>
      </c>
      <c r="G8" s="21">
        <v>7</v>
      </c>
      <c r="H8" s="32">
        <v>6</v>
      </c>
      <c r="I8" s="32">
        <v>6</v>
      </c>
      <c r="J8" s="5">
        <v>7</v>
      </c>
      <c r="K8" s="5">
        <v>7</v>
      </c>
      <c r="L8" s="5">
        <v>6</v>
      </c>
      <c r="M8" s="5">
        <v>6</v>
      </c>
      <c r="N8" s="5">
        <v>9</v>
      </c>
      <c r="O8" s="5">
        <v>8</v>
      </c>
      <c r="P8" s="5">
        <v>6</v>
      </c>
      <c r="Q8" s="22">
        <v>7</v>
      </c>
      <c r="R8" s="23">
        <v>7</v>
      </c>
      <c r="S8" s="48">
        <v>6</v>
      </c>
      <c r="T8" s="74">
        <v>6</v>
      </c>
      <c r="U8" s="175">
        <v>6</v>
      </c>
      <c r="V8" s="76">
        <f aca="true" t="shared" si="0" ref="V8:V36">AVERAGE(F8:U8)</f>
        <v>6.625</v>
      </c>
      <c r="W8" s="42">
        <f aca="true" t="shared" si="1" ref="W8:W36">IF(V8&lt;5,0,IF(V8&lt;=7,1,IF(V8&lt;=8,1.2,IF(V8&lt;9,1.4,1.6))))</f>
        <v>1</v>
      </c>
    </row>
    <row r="9" spans="1:23" ht="12.75">
      <c r="A9" s="37">
        <f aca="true" t="shared" si="2" ref="A9:A36">1+A8</f>
        <v>3</v>
      </c>
      <c r="B9" s="39" t="str">
        <f>'Бел. яз._I'!B12</f>
        <v>Белоокий Александр</v>
      </c>
      <c r="C9" s="41">
        <v>4</v>
      </c>
      <c r="D9" s="33">
        <v>4</v>
      </c>
      <c r="E9" s="5">
        <v>7</v>
      </c>
      <c r="F9" s="5">
        <v>4</v>
      </c>
      <c r="G9" s="21">
        <v>4</v>
      </c>
      <c r="H9" s="32">
        <v>5</v>
      </c>
      <c r="I9" s="32">
        <v>5</v>
      </c>
      <c r="J9" s="5">
        <v>5</v>
      </c>
      <c r="K9" s="5">
        <v>4</v>
      </c>
      <c r="L9" s="5">
        <v>7</v>
      </c>
      <c r="M9" s="5">
        <v>5</v>
      </c>
      <c r="N9" s="5">
        <v>4</v>
      </c>
      <c r="O9" s="5">
        <v>6</v>
      </c>
      <c r="P9" s="5">
        <v>5</v>
      </c>
      <c r="Q9" s="22">
        <v>7</v>
      </c>
      <c r="R9" s="23">
        <v>6</v>
      </c>
      <c r="S9" s="48">
        <v>4</v>
      </c>
      <c r="T9" s="74">
        <v>4</v>
      </c>
      <c r="U9" s="175">
        <v>6</v>
      </c>
      <c r="V9" s="76">
        <f t="shared" si="0"/>
        <v>5.0625</v>
      </c>
      <c r="W9" s="42">
        <f t="shared" si="1"/>
        <v>1</v>
      </c>
    </row>
    <row r="10" spans="1:23" ht="12.75">
      <c r="A10" s="37">
        <f t="shared" si="2"/>
        <v>4</v>
      </c>
      <c r="B10" s="39" t="str">
        <f>'Бел. яз._I'!B13</f>
        <v>Бондарь Евгений</v>
      </c>
      <c r="C10" s="41">
        <v>5</v>
      </c>
      <c r="D10" s="33">
        <v>4</v>
      </c>
      <c r="E10" s="5">
        <v>7</v>
      </c>
      <c r="F10" s="5">
        <v>4</v>
      </c>
      <c r="G10" s="21">
        <v>5</v>
      </c>
      <c r="H10" s="32">
        <v>5</v>
      </c>
      <c r="I10" s="32">
        <v>4</v>
      </c>
      <c r="J10" s="5">
        <v>4</v>
      </c>
      <c r="K10" s="5">
        <v>5</v>
      </c>
      <c r="L10" s="5">
        <v>6</v>
      </c>
      <c r="M10" s="5">
        <v>5</v>
      </c>
      <c r="N10" s="5">
        <v>5</v>
      </c>
      <c r="O10" s="5">
        <v>5</v>
      </c>
      <c r="P10" s="5">
        <v>6</v>
      </c>
      <c r="Q10" s="22">
        <v>6</v>
      </c>
      <c r="R10" s="23">
        <v>5</v>
      </c>
      <c r="S10" s="48">
        <v>4</v>
      </c>
      <c r="T10" s="74">
        <v>4</v>
      </c>
      <c r="U10" s="175">
        <v>6</v>
      </c>
      <c r="V10" s="76">
        <f t="shared" si="0"/>
        <v>4.9375</v>
      </c>
      <c r="W10" s="42">
        <f t="shared" si="1"/>
        <v>0</v>
      </c>
    </row>
    <row r="11" spans="1:23" ht="12.75">
      <c r="A11" s="37">
        <f t="shared" si="2"/>
        <v>5</v>
      </c>
      <c r="B11" s="39" t="str">
        <f>'Бел. яз._I'!B14</f>
        <v>Бруненко Евгений</v>
      </c>
      <c r="C11" s="41">
        <v>5</v>
      </c>
      <c r="D11" s="33">
        <v>4</v>
      </c>
      <c r="E11" s="5">
        <v>4</v>
      </c>
      <c r="F11" s="5">
        <v>5</v>
      </c>
      <c r="G11" s="21">
        <v>5</v>
      </c>
      <c r="H11" s="32">
        <v>4</v>
      </c>
      <c r="I11" s="32">
        <v>5</v>
      </c>
      <c r="J11" s="5">
        <v>4</v>
      </c>
      <c r="K11" s="5">
        <v>4</v>
      </c>
      <c r="L11" s="5">
        <v>8</v>
      </c>
      <c r="M11" s="5">
        <v>5</v>
      </c>
      <c r="N11" s="5">
        <v>5</v>
      </c>
      <c r="O11" s="5">
        <v>7</v>
      </c>
      <c r="P11" s="5">
        <v>6</v>
      </c>
      <c r="Q11" s="22">
        <v>7</v>
      </c>
      <c r="R11" s="23">
        <v>6</v>
      </c>
      <c r="S11" s="48">
        <v>4</v>
      </c>
      <c r="T11" s="74">
        <v>4</v>
      </c>
      <c r="U11" s="175">
        <v>4</v>
      </c>
      <c r="V11" s="76">
        <f t="shared" si="0"/>
        <v>5.1875</v>
      </c>
      <c r="W11" s="42">
        <f t="shared" si="1"/>
        <v>1</v>
      </c>
    </row>
    <row r="12" spans="1:23" ht="12.75">
      <c r="A12" s="37">
        <f t="shared" si="2"/>
        <v>6</v>
      </c>
      <c r="B12" s="39" t="str">
        <f>'Бел. яз._I'!B15</f>
        <v>Гадомский Павел</v>
      </c>
      <c r="C12" s="41">
        <v>5</v>
      </c>
      <c r="D12" s="33">
        <v>4</v>
      </c>
      <c r="E12" s="5">
        <v>6</v>
      </c>
      <c r="F12" s="5">
        <v>5</v>
      </c>
      <c r="G12" s="21">
        <v>4</v>
      </c>
      <c r="H12" s="32">
        <v>5</v>
      </c>
      <c r="I12" s="32">
        <v>4</v>
      </c>
      <c r="J12" s="5">
        <v>6</v>
      </c>
      <c r="K12" s="5">
        <v>5</v>
      </c>
      <c r="L12" s="5">
        <v>7</v>
      </c>
      <c r="M12" s="5">
        <v>6</v>
      </c>
      <c r="N12" s="5">
        <v>4</v>
      </c>
      <c r="O12" s="5">
        <v>6</v>
      </c>
      <c r="P12" s="5">
        <v>5</v>
      </c>
      <c r="Q12" s="22">
        <v>7</v>
      </c>
      <c r="R12" s="23">
        <v>6</v>
      </c>
      <c r="S12" s="48">
        <v>5</v>
      </c>
      <c r="T12" s="74">
        <v>4</v>
      </c>
      <c r="U12" s="175">
        <v>7</v>
      </c>
      <c r="V12" s="76">
        <f t="shared" si="0"/>
        <v>5.375</v>
      </c>
      <c r="W12" s="42">
        <f t="shared" si="1"/>
        <v>1</v>
      </c>
    </row>
    <row r="13" spans="1:23" ht="12.75">
      <c r="A13" s="37">
        <f t="shared" si="2"/>
        <v>7</v>
      </c>
      <c r="B13" s="39" t="str">
        <f>'Бел. яз._I'!B16</f>
        <v>Горбачёв Михаил</v>
      </c>
      <c r="C13" s="41">
        <v>5</v>
      </c>
      <c r="D13" s="33">
        <v>6</v>
      </c>
      <c r="E13" s="5">
        <v>7</v>
      </c>
      <c r="F13" s="5">
        <v>7</v>
      </c>
      <c r="G13" s="21">
        <v>6</v>
      </c>
      <c r="H13" s="32">
        <v>6</v>
      </c>
      <c r="I13" s="32">
        <v>7</v>
      </c>
      <c r="J13" s="5">
        <v>7</v>
      </c>
      <c r="K13" s="5">
        <v>7</v>
      </c>
      <c r="L13" s="5">
        <v>10</v>
      </c>
      <c r="M13" s="5">
        <v>7</v>
      </c>
      <c r="N13" s="5">
        <v>6</v>
      </c>
      <c r="O13" s="5">
        <v>7</v>
      </c>
      <c r="P13" s="5">
        <v>7</v>
      </c>
      <c r="Q13" s="22">
        <v>8</v>
      </c>
      <c r="R13" s="23">
        <v>6</v>
      </c>
      <c r="S13" s="48">
        <v>6</v>
      </c>
      <c r="T13" s="74">
        <v>7</v>
      </c>
      <c r="U13" s="175">
        <v>7</v>
      </c>
      <c r="V13" s="76">
        <f t="shared" si="0"/>
        <v>6.9375</v>
      </c>
      <c r="W13" s="42">
        <f t="shared" si="1"/>
        <v>1</v>
      </c>
    </row>
    <row r="14" spans="1:23" ht="12.75">
      <c r="A14" s="37">
        <f t="shared" si="2"/>
        <v>8</v>
      </c>
      <c r="B14" s="39" t="str">
        <f>'Бел. яз._I'!B17</f>
        <v>Жидко Дмитрий</v>
      </c>
      <c r="C14" s="41">
        <v>6</v>
      </c>
      <c r="D14" s="33">
        <v>6</v>
      </c>
      <c r="E14" s="5">
        <v>7</v>
      </c>
      <c r="F14" s="5">
        <v>7</v>
      </c>
      <c r="G14" s="21">
        <v>6</v>
      </c>
      <c r="H14" s="32">
        <v>7</v>
      </c>
      <c r="I14" s="32">
        <v>7</v>
      </c>
      <c r="J14" s="5">
        <v>7</v>
      </c>
      <c r="K14" s="5">
        <v>6</v>
      </c>
      <c r="L14" s="5">
        <v>6</v>
      </c>
      <c r="M14" s="5">
        <v>6</v>
      </c>
      <c r="N14" s="5">
        <v>6</v>
      </c>
      <c r="O14" s="5">
        <v>7</v>
      </c>
      <c r="P14" s="5">
        <v>6</v>
      </c>
      <c r="Q14" s="22">
        <v>7</v>
      </c>
      <c r="R14" s="23">
        <v>7</v>
      </c>
      <c r="S14" s="48">
        <v>5</v>
      </c>
      <c r="T14" s="74">
        <v>7</v>
      </c>
      <c r="U14" s="175">
        <v>5</v>
      </c>
      <c r="V14" s="76">
        <f t="shared" si="0"/>
        <v>6.375</v>
      </c>
      <c r="W14" s="42">
        <f t="shared" si="1"/>
        <v>1</v>
      </c>
    </row>
    <row r="15" spans="1:23" ht="12.75">
      <c r="A15" s="37">
        <f t="shared" si="2"/>
        <v>9</v>
      </c>
      <c r="B15" s="39" t="str">
        <f>'Бел. яз._I'!B18</f>
        <v>Журко Алексей</v>
      </c>
      <c r="C15" s="41">
        <v>5</v>
      </c>
      <c r="D15" s="33">
        <v>5</v>
      </c>
      <c r="E15" s="5">
        <v>6</v>
      </c>
      <c r="F15" s="5">
        <v>6</v>
      </c>
      <c r="G15" s="21">
        <v>5</v>
      </c>
      <c r="H15" s="32">
        <v>7</v>
      </c>
      <c r="I15" s="32">
        <v>7</v>
      </c>
      <c r="J15" s="5">
        <v>6</v>
      </c>
      <c r="K15" s="5">
        <v>6</v>
      </c>
      <c r="L15" s="5">
        <v>9</v>
      </c>
      <c r="M15" s="5">
        <v>6</v>
      </c>
      <c r="N15" s="5">
        <v>7</v>
      </c>
      <c r="O15" s="5">
        <v>7</v>
      </c>
      <c r="P15" s="5">
        <v>6</v>
      </c>
      <c r="Q15" s="22">
        <v>6</v>
      </c>
      <c r="R15" s="23">
        <v>6</v>
      </c>
      <c r="S15" s="48">
        <v>6</v>
      </c>
      <c r="T15" s="74">
        <v>6</v>
      </c>
      <c r="U15" s="175">
        <v>5</v>
      </c>
      <c r="V15" s="76">
        <f t="shared" si="0"/>
        <v>6.3125</v>
      </c>
      <c r="W15" s="42">
        <f t="shared" si="1"/>
        <v>1</v>
      </c>
    </row>
    <row r="16" spans="1:23" ht="12.75">
      <c r="A16" s="37">
        <f t="shared" si="2"/>
        <v>10</v>
      </c>
      <c r="B16" s="39" t="str">
        <f>'Бел. яз._I'!B19</f>
        <v>Ивуть Юрий</v>
      </c>
      <c r="C16" s="41">
        <v>5</v>
      </c>
      <c r="D16" s="33">
        <v>4</v>
      </c>
      <c r="E16" s="5">
        <v>4</v>
      </c>
      <c r="F16" s="5">
        <v>5</v>
      </c>
      <c r="G16" s="21">
        <v>4</v>
      </c>
      <c r="H16" s="32">
        <v>5</v>
      </c>
      <c r="I16" s="32">
        <v>6</v>
      </c>
      <c r="J16" s="5">
        <v>6</v>
      </c>
      <c r="K16" s="5">
        <v>5</v>
      </c>
      <c r="L16" s="5">
        <v>9</v>
      </c>
      <c r="M16" s="5">
        <v>6</v>
      </c>
      <c r="N16" s="5">
        <v>5</v>
      </c>
      <c r="O16" s="5">
        <v>7</v>
      </c>
      <c r="P16" s="5">
        <v>7</v>
      </c>
      <c r="Q16" s="22">
        <v>9</v>
      </c>
      <c r="R16" s="23">
        <v>7</v>
      </c>
      <c r="S16" s="48">
        <v>5</v>
      </c>
      <c r="T16" s="74">
        <v>4</v>
      </c>
      <c r="U16" s="175">
        <v>4</v>
      </c>
      <c r="V16" s="76">
        <f t="shared" si="0"/>
        <v>5.875</v>
      </c>
      <c r="W16" s="42">
        <f t="shared" si="1"/>
        <v>1</v>
      </c>
    </row>
    <row r="17" spans="1:23" ht="12.75">
      <c r="A17" s="37">
        <f t="shared" si="2"/>
        <v>11</v>
      </c>
      <c r="B17" s="39" t="str">
        <f>'Бел. яз._I'!B20</f>
        <v>Кодь Тадеуш</v>
      </c>
      <c r="C17" s="41">
        <v>7</v>
      </c>
      <c r="D17" s="33">
        <v>5</v>
      </c>
      <c r="E17" s="5">
        <v>6</v>
      </c>
      <c r="F17" s="5">
        <v>6</v>
      </c>
      <c r="G17" s="21">
        <v>4</v>
      </c>
      <c r="H17" s="32">
        <v>6</v>
      </c>
      <c r="I17" s="32">
        <v>7</v>
      </c>
      <c r="J17" s="5">
        <v>6</v>
      </c>
      <c r="K17" s="5">
        <v>6</v>
      </c>
      <c r="L17" s="5">
        <v>7</v>
      </c>
      <c r="M17" s="5">
        <v>6</v>
      </c>
      <c r="N17" s="5">
        <v>5</v>
      </c>
      <c r="O17" s="5">
        <v>5</v>
      </c>
      <c r="P17" s="5">
        <v>6</v>
      </c>
      <c r="Q17" s="22">
        <v>6</v>
      </c>
      <c r="R17" s="23">
        <v>7</v>
      </c>
      <c r="S17" s="48">
        <v>6</v>
      </c>
      <c r="T17" s="74">
        <v>7</v>
      </c>
      <c r="U17" s="175">
        <v>7</v>
      </c>
      <c r="V17" s="76">
        <f t="shared" si="0"/>
        <v>6.0625</v>
      </c>
      <c r="W17" s="42">
        <f t="shared" si="1"/>
        <v>1</v>
      </c>
    </row>
    <row r="18" spans="1:23" ht="12.75">
      <c r="A18" s="37">
        <f t="shared" si="2"/>
        <v>12</v>
      </c>
      <c r="B18" s="39" t="str">
        <f>'Бел. яз._I'!B21</f>
        <v>Крисинель Денис</v>
      </c>
      <c r="C18" s="41">
        <v>5</v>
      </c>
      <c r="D18" s="33">
        <v>4</v>
      </c>
      <c r="E18" s="5">
        <v>6</v>
      </c>
      <c r="F18" s="5">
        <v>4</v>
      </c>
      <c r="G18" s="21">
        <v>5</v>
      </c>
      <c r="H18" s="32">
        <v>4</v>
      </c>
      <c r="I18" s="32">
        <v>5</v>
      </c>
      <c r="J18" s="5">
        <v>6</v>
      </c>
      <c r="K18" s="5">
        <v>5</v>
      </c>
      <c r="L18" s="5">
        <v>8</v>
      </c>
      <c r="M18" s="5">
        <v>5</v>
      </c>
      <c r="N18" s="5">
        <v>6</v>
      </c>
      <c r="O18" s="5">
        <v>6</v>
      </c>
      <c r="P18" s="5">
        <v>6</v>
      </c>
      <c r="Q18" s="22">
        <v>7</v>
      </c>
      <c r="R18" s="23">
        <v>6</v>
      </c>
      <c r="S18" s="48">
        <v>6</v>
      </c>
      <c r="T18" s="74">
        <v>5</v>
      </c>
      <c r="U18" s="175">
        <v>6</v>
      </c>
      <c r="V18" s="76">
        <f t="shared" si="0"/>
        <v>5.625</v>
      </c>
      <c r="W18" s="42">
        <f t="shared" si="1"/>
        <v>1</v>
      </c>
    </row>
    <row r="19" spans="1:23" ht="12.75">
      <c r="A19" s="37">
        <f t="shared" si="2"/>
        <v>13</v>
      </c>
      <c r="B19" s="39" t="str">
        <f>'Бел. яз._I'!B22</f>
        <v>Лихорад Андрей</v>
      </c>
      <c r="C19" s="41">
        <v>5</v>
      </c>
      <c r="D19" s="33">
        <v>4</v>
      </c>
      <c r="E19" s="5">
        <v>4</v>
      </c>
      <c r="F19" s="5">
        <v>5</v>
      </c>
      <c r="G19" s="21">
        <v>4</v>
      </c>
      <c r="H19" s="32">
        <v>6</v>
      </c>
      <c r="I19" s="32">
        <v>5</v>
      </c>
      <c r="J19" s="5">
        <v>5</v>
      </c>
      <c r="K19" s="5">
        <v>5</v>
      </c>
      <c r="L19" s="5">
        <v>5</v>
      </c>
      <c r="M19" s="5">
        <v>5</v>
      </c>
      <c r="N19" s="5">
        <v>6</v>
      </c>
      <c r="O19" s="5">
        <v>6</v>
      </c>
      <c r="P19" s="5">
        <v>5</v>
      </c>
      <c r="Q19" s="22">
        <v>6</v>
      </c>
      <c r="R19" s="23">
        <v>6</v>
      </c>
      <c r="S19" s="48">
        <v>5</v>
      </c>
      <c r="T19" s="74">
        <v>7</v>
      </c>
      <c r="U19" s="175">
        <v>4</v>
      </c>
      <c r="V19" s="76">
        <f t="shared" si="0"/>
        <v>5.3125</v>
      </c>
      <c r="W19" s="42">
        <f t="shared" si="1"/>
        <v>1</v>
      </c>
    </row>
    <row r="20" spans="1:23" ht="12.75">
      <c r="A20" s="37">
        <f t="shared" si="2"/>
        <v>14</v>
      </c>
      <c r="B20" s="39" t="str">
        <f>'Бел. яз._I'!B23</f>
        <v>Лычковский Александр</v>
      </c>
      <c r="C20" s="41">
        <v>4</v>
      </c>
      <c r="D20" s="33">
        <v>4</v>
      </c>
      <c r="E20" s="5">
        <v>6</v>
      </c>
      <c r="F20" s="5">
        <v>5</v>
      </c>
      <c r="G20" s="21">
        <v>4</v>
      </c>
      <c r="H20" s="32">
        <v>5</v>
      </c>
      <c r="I20" s="32">
        <v>6</v>
      </c>
      <c r="J20" s="5">
        <v>7</v>
      </c>
      <c r="K20" s="5">
        <v>5</v>
      </c>
      <c r="L20" s="5">
        <v>6</v>
      </c>
      <c r="M20" s="5">
        <v>5</v>
      </c>
      <c r="N20" s="5">
        <v>5</v>
      </c>
      <c r="O20" s="5">
        <v>5</v>
      </c>
      <c r="P20" s="5">
        <v>7</v>
      </c>
      <c r="Q20" s="22">
        <v>6</v>
      </c>
      <c r="R20" s="23">
        <v>6</v>
      </c>
      <c r="S20" s="48">
        <v>4</v>
      </c>
      <c r="T20" s="74">
        <v>5</v>
      </c>
      <c r="U20" s="175">
        <v>8</v>
      </c>
      <c r="V20" s="76">
        <f t="shared" si="0"/>
        <v>5.5625</v>
      </c>
      <c r="W20" s="42">
        <f t="shared" si="1"/>
        <v>1</v>
      </c>
    </row>
    <row r="21" spans="1:23" ht="12.75">
      <c r="A21" s="37">
        <f t="shared" si="2"/>
        <v>15</v>
      </c>
      <c r="B21" s="39" t="str">
        <f>'Бел. яз._I'!B24</f>
        <v>Марчук Денис</v>
      </c>
      <c r="C21" s="41">
        <v>6</v>
      </c>
      <c r="D21" s="33">
        <v>6</v>
      </c>
      <c r="E21" s="5">
        <v>7</v>
      </c>
      <c r="F21" s="5">
        <v>7</v>
      </c>
      <c r="G21" s="21">
        <v>5</v>
      </c>
      <c r="H21" s="32">
        <v>6</v>
      </c>
      <c r="I21" s="32">
        <v>7</v>
      </c>
      <c r="J21" s="5">
        <v>7</v>
      </c>
      <c r="K21" s="5">
        <v>6</v>
      </c>
      <c r="L21" s="5" t="s">
        <v>143</v>
      </c>
      <c r="M21" s="5">
        <v>7</v>
      </c>
      <c r="N21" s="5">
        <v>5</v>
      </c>
      <c r="O21" s="5">
        <v>6</v>
      </c>
      <c r="P21" s="5">
        <v>6</v>
      </c>
      <c r="Q21" s="22">
        <v>7</v>
      </c>
      <c r="R21" s="23">
        <v>7</v>
      </c>
      <c r="S21" s="48">
        <v>5</v>
      </c>
      <c r="T21" s="74">
        <v>6</v>
      </c>
      <c r="U21" s="175">
        <v>6</v>
      </c>
      <c r="V21" s="76">
        <f t="shared" si="0"/>
        <v>6.2</v>
      </c>
      <c r="W21" s="42">
        <f t="shared" si="1"/>
        <v>1</v>
      </c>
    </row>
    <row r="22" spans="1:23" ht="12.75">
      <c r="A22" s="37">
        <f t="shared" si="2"/>
        <v>16</v>
      </c>
      <c r="B22" s="39" t="str">
        <f>'Бел. яз._I'!B25</f>
        <v>Медвецкий Дмитрий</v>
      </c>
      <c r="C22" s="41">
        <v>6</v>
      </c>
      <c r="D22" s="33">
        <v>7</v>
      </c>
      <c r="E22" s="5">
        <v>7</v>
      </c>
      <c r="F22" s="5">
        <v>5</v>
      </c>
      <c r="G22" s="21">
        <v>5</v>
      </c>
      <c r="H22" s="32">
        <v>5</v>
      </c>
      <c r="I22" s="32">
        <v>8</v>
      </c>
      <c r="J22" s="5">
        <v>7</v>
      </c>
      <c r="K22" s="5">
        <v>6</v>
      </c>
      <c r="L22" s="5">
        <v>6</v>
      </c>
      <c r="M22" s="5">
        <v>7</v>
      </c>
      <c r="N22" s="5">
        <v>7</v>
      </c>
      <c r="O22" s="5">
        <v>6</v>
      </c>
      <c r="P22" s="5">
        <v>9</v>
      </c>
      <c r="Q22" s="22">
        <v>7</v>
      </c>
      <c r="R22" s="23">
        <v>7</v>
      </c>
      <c r="S22" s="48">
        <v>6</v>
      </c>
      <c r="T22" s="74">
        <v>7</v>
      </c>
      <c r="U22" s="175">
        <v>8</v>
      </c>
      <c r="V22" s="76">
        <f t="shared" si="0"/>
        <v>6.625</v>
      </c>
      <c r="W22" s="42">
        <f t="shared" si="1"/>
        <v>1</v>
      </c>
    </row>
    <row r="23" spans="1:23" ht="12.75">
      <c r="A23" s="37">
        <f t="shared" si="2"/>
        <v>17</v>
      </c>
      <c r="B23" s="39" t="str">
        <f>'Бел. яз._I'!B26</f>
        <v>Минаковский Денис</v>
      </c>
      <c r="C23" s="41">
        <v>4</v>
      </c>
      <c r="D23" s="33">
        <v>4</v>
      </c>
      <c r="E23" s="5">
        <v>4</v>
      </c>
      <c r="F23" s="5">
        <v>5</v>
      </c>
      <c r="G23" s="21">
        <v>5</v>
      </c>
      <c r="H23" s="32">
        <v>5</v>
      </c>
      <c r="I23" s="32">
        <v>6</v>
      </c>
      <c r="J23" s="5">
        <v>4</v>
      </c>
      <c r="K23" s="5">
        <v>5</v>
      </c>
      <c r="L23" s="5">
        <v>9</v>
      </c>
      <c r="M23" s="5">
        <v>6</v>
      </c>
      <c r="N23" s="5">
        <v>6</v>
      </c>
      <c r="O23" s="5">
        <v>6</v>
      </c>
      <c r="P23" s="5">
        <v>4</v>
      </c>
      <c r="Q23" s="22">
        <v>7</v>
      </c>
      <c r="R23" s="23">
        <v>7</v>
      </c>
      <c r="S23" s="48">
        <v>4</v>
      </c>
      <c r="T23" s="74">
        <v>6</v>
      </c>
      <c r="U23" s="175">
        <v>4</v>
      </c>
      <c r="V23" s="76">
        <f t="shared" si="0"/>
        <v>5.5625</v>
      </c>
      <c r="W23" s="42">
        <f t="shared" si="1"/>
        <v>1</v>
      </c>
    </row>
    <row r="24" spans="1:23" ht="12.75">
      <c r="A24" s="37">
        <f t="shared" si="2"/>
        <v>18</v>
      </c>
      <c r="B24" s="39" t="str">
        <f>'Бел. яз._I'!B27</f>
        <v>Мисевич Олег</v>
      </c>
      <c r="C24" s="41">
        <v>6</v>
      </c>
      <c r="D24" s="33">
        <v>5</v>
      </c>
      <c r="E24" s="5">
        <v>6</v>
      </c>
      <c r="F24" s="5">
        <v>5</v>
      </c>
      <c r="G24" s="21">
        <v>4</v>
      </c>
      <c r="H24" s="32">
        <v>4</v>
      </c>
      <c r="I24" s="32">
        <v>6</v>
      </c>
      <c r="J24" s="5">
        <v>6</v>
      </c>
      <c r="K24" s="5">
        <v>4</v>
      </c>
      <c r="L24" s="5">
        <v>8</v>
      </c>
      <c r="M24" s="5">
        <v>5</v>
      </c>
      <c r="N24" s="5">
        <v>5</v>
      </c>
      <c r="O24" s="5">
        <v>5</v>
      </c>
      <c r="P24" s="5">
        <v>5</v>
      </c>
      <c r="Q24" s="22">
        <v>6</v>
      </c>
      <c r="R24" s="23">
        <v>5</v>
      </c>
      <c r="S24" s="48">
        <v>5</v>
      </c>
      <c r="T24" s="74">
        <v>5</v>
      </c>
      <c r="U24" s="175">
        <v>8</v>
      </c>
      <c r="V24" s="76">
        <f t="shared" si="0"/>
        <v>5.375</v>
      </c>
      <c r="W24" s="42">
        <f t="shared" si="1"/>
        <v>1</v>
      </c>
    </row>
    <row r="25" spans="1:23" ht="12.75">
      <c r="A25" s="37">
        <f t="shared" si="2"/>
        <v>19</v>
      </c>
      <c r="B25" s="39" t="str">
        <f>'Бел. яз._I'!B28</f>
        <v>Петрович Игорь</v>
      </c>
      <c r="C25" s="41">
        <v>7</v>
      </c>
      <c r="D25" s="33">
        <v>7</v>
      </c>
      <c r="E25" s="5">
        <v>6</v>
      </c>
      <c r="F25" s="5">
        <v>5</v>
      </c>
      <c r="G25" s="21">
        <v>4</v>
      </c>
      <c r="H25" s="32">
        <v>4</v>
      </c>
      <c r="I25" s="32">
        <v>8</v>
      </c>
      <c r="J25" s="5">
        <v>7</v>
      </c>
      <c r="K25" s="5">
        <v>7</v>
      </c>
      <c r="L25" s="5">
        <v>8</v>
      </c>
      <c r="M25" s="5">
        <v>5</v>
      </c>
      <c r="N25" s="5">
        <v>5</v>
      </c>
      <c r="O25" s="5">
        <v>7</v>
      </c>
      <c r="P25" s="5">
        <v>5</v>
      </c>
      <c r="Q25" s="22">
        <v>7</v>
      </c>
      <c r="R25" s="23">
        <v>6</v>
      </c>
      <c r="S25" s="48">
        <v>6</v>
      </c>
      <c r="T25" s="74">
        <v>8</v>
      </c>
      <c r="U25" s="175">
        <v>5</v>
      </c>
      <c r="V25" s="76">
        <f t="shared" si="0"/>
        <v>6.0625</v>
      </c>
      <c r="W25" s="42">
        <f t="shared" si="1"/>
        <v>1</v>
      </c>
    </row>
    <row r="26" spans="1:23" ht="12.75">
      <c r="A26" s="37">
        <f t="shared" si="2"/>
        <v>20</v>
      </c>
      <c r="B26" s="39" t="str">
        <f>'Бел. яз._I'!B29</f>
        <v>Подаваленко Алексей</v>
      </c>
      <c r="C26" s="41">
        <v>5</v>
      </c>
      <c r="D26" s="33">
        <v>5</v>
      </c>
      <c r="E26" s="5">
        <v>6</v>
      </c>
      <c r="F26" s="5">
        <v>5</v>
      </c>
      <c r="G26" s="21">
        <v>6</v>
      </c>
      <c r="H26" s="32">
        <v>4</v>
      </c>
      <c r="I26" s="32">
        <v>7</v>
      </c>
      <c r="J26" s="5">
        <v>6</v>
      </c>
      <c r="K26" s="5">
        <v>5</v>
      </c>
      <c r="L26" s="5">
        <v>8</v>
      </c>
      <c r="M26" s="5">
        <v>5</v>
      </c>
      <c r="N26" s="5">
        <v>5</v>
      </c>
      <c r="O26" s="5">
        <v>7</v>
      </c>
      <c r="P26" s="5">
        <v>5</v>
      </c>
      <c r="Q26" s="22">
        <v>7</v>
      </c>
      <c r="R26" s="23">
        <v>5</v>
      </c>
      <c r="S26" s="48">
        <v>5</v>
      </c>
      <c r="T26" s="74">
        <v>5</v>
      </c>
      <c r="U26" s="175">
        <v>8</v>
      </c>
      <c r="V26" s="76">
        <f t="shared" si="0"/>
        <v>5.8125</v>
      </c>
      <c r="W26" s="42">
        <f t="shared" si="1"/>
        <v>1</v>
      </c>
    </row>
    <row r="27" spans="1:23" ht="12.75">
      <c r="A27" s="37">
        <f t="shared" si="2"/>
        <v>21</v>
      </c>
      <c r="B27" s="39" t="str">
        <f>'Бел. яз._I'!B30</f>
        <v>Прокопович Павел (убыл)</v>
      </c>
      <c r="C27" s="41">
        <v>4</v>
      </c>
      <c r="D27" s="33">
        <v>4</v>
      </c>
      <c r="E27" s="5">
        <v>4</v>
      </c>
      <c r="F27" s="5">
        <v>3</v>
      </c>
      <c r="G27" s="21">
        <v>4</v>
      </c>
      <c r="H27" s="32">
        <v>3</v>
      </c>
      <c r="I27" s="32">
        <v>4</v>
      </c>
      <c r="J27" s="5">
        <v>3</v>
      </c>
      <c r="K27" s="5">
        <v>2</v>
      </c>
      <c r="L27" s="5">
        <v>2</v>
      </c>
      <c r="M27" s="5">
        <v>2</v>
      </c>
      <c r="N27" s="5">
        <v>4</v>
      </c>
      <c r="O27" s="5">
        <v>4</v>
      </c>
      <c r="P27" s="5">
        <v>8</v>
      </c>
      <c r="Q27" s="22">
        <v>5</v>
      </c>
      <c r="R27" s="23">
        <v>5</v>
      </c>
      <c r="S27" s="48">
        <v>4</v>
      </c>
      <c r="T27" s="74">
        <v>5</v>
      </c>
      <c r="U27" s="175">
        <v>3</v>
      </c>
      <c r="V27" s="76">
        <f t="shared" si="0"/>
        <v>3.8125</v>
      </c>
      <c r="W27" s="42">
        <f t="shared" si="1"/>
        <v>0</v>
      </c>
    </row>
    <row r="28" spans="1:23" ht="12.75">
      <c r="A28" s="37">
        <f t="shared" si="2"/>
        <v>22</v>
      </c>
      <c r="B28" s="39" t="str">
        <f>'Бел. яз._I'!B31</f>
        <v>Сивко Алексей</v>
      </c>
      <c r="C28" s="41">
        <v>4</v>
      </c>
      <c r="D28" s="33">
        <v>4</v>
      </c>
      <c r="E28" s="5">
        <v>5</v>
      </c>
      <c r="F28" s="5">
        <v>5</v>
      </c>
      <c r="G28" s="21">
        <v>4</v>
      </c>
      <c r="H28" s="32">
        <v>5</v>
      </c>
      <c r="I28" s="32">
        <v>7</v>
      </c>
      <c r="J28" s="5">
        <v>6</v>
      </c>
      <c r="K28" s="5">
        <v>6</v>
      </c>
      <c r="L28" s="5">
        <v>9</v>
      </c>
      <c r="M28" s="5">
        <v>6</v>
      </c>
      <c r="N28" s="5">
        <v>5</v>
      </c>
      <c r="O28" s="5">
        <v>6</v>
      </c>
      <c r="P28" s="5">
        <v>5</v>
      </c>
      <c r="Q28" s="22">
        <v>6</v>
      </c>
      <c r="R28" s="23">
        <v>7</v>
      </c>
      <c r="S28" s="48">
        <v>4</v>
      </c>
      <c r="T28" s="74">
        <v>6</v>
      </c>
      <c r="U28" s="175">
        <v>4</v>
      </c>
      <c r="V28" s="76">
        <f t="shared" si="0"/>
        <v>5.6875</v>
      </c>
      <c r="W28" s="42">
        <f t="shared" si="1"/>
        <v>1</v>
      </c>
    </row>
    <row r="29" spans="1:23" ht="12.75">
      <c r="A29" s="37">
        <f t="shared" si="2"/>
        <v>23</v>
      </c>
      <c r="B29" s="39" t="str">
        <f>'Бел. яз._I'!B32</f>
        <v>Тананушко Денис</v>
      </c>
      <c r="C29" s="41">
        <v>4</v>
      </c>
      <c r="D29" s="33">
        <v>4</v>
      </c>
      <c r="E29" s="5">
        <v>4</v>
      </c>
      <c r="F29" s="5">
        <v>4</v>
      </c>
      <c r="G29" s="21">
        <v>3</v>
      </c>
      <c r="H29" s="32">
        <v>5</v>
      </c>
      <c r="I29" s="32">
        <v>4</v>
      </c>
      <c r="J29" s="5">
        <v>4</v>
      </c>
      <c r="K29" s="5">
        <v>4</v>
      </c>
      <c r="L29" s="5">
        <v>4</v>
      </c>
      <c r="M29" s="5">
        <v>5</v>
      </c>
      <c r="N29" s="5">
        <v>4</v>
      </c>
      <c r="O29" s="5">
        <v>5</v>
      </c>
      <c r="P29" s="5">
        <v>5</v>
      </c>
      <c r="Q29" s="22">
        <v>6</v>
      </c>
      <c r="R29" s="23">
        <v>5</v>
      </c>
      <c r="S29" s="48">
        <v>4</v>
      </c>
      <c r="T29" s="74">
        <v>5</v>
      </c>
      <c r="U29" s="175">
        <v>4</v>
      </c>
      <c r="V29" s="76">
        <f t="shared" si="0"/>
        <v>4.4375</v>
      </c>
      <c r="W29" s="42">
        <f t="shared" si="1"/>
        <v>0</v>
      </c>
    </row>
    <row r="30" spans="1:23" ht="12.75">
      <c r="A30" s="37">
        <f t="shared" si="2"/>
        <v>24</v>
      </c>
      <c r="B30" s="39" t="str">
        <f>'Бел. яз._I'!B33</f>
        <v>Тишкевич Андрей</v>
      </c>
      <c r="C30" s="41">
        <v>5</v>
      </c>
      <c r="D30" s="33">
        <v>4</v>
      </c>
      <c r="E30" s="5">
        <v>4</v>
      </c>
      <c r="F30" s="5">
        <v>4</v>
      </c>
      <c r="G30" s="21">
        <v>5</v>
      </c>
      <c r="H30" s="32">
        <v>5</v>
      </c>
      <c r="I30" s="32">
        <v>6</v>
      </c>
      <c r="J30" s="5">
        <v>6</v>
      </c>
      <c r="K30" s="5">
        <v>7</v>
      </c>
      <c r="L30" s="5">
        <v>6</v>
      </c>
      <c r="M30" s="5">
        <v>7</v>
      </c>
      <c r="N30" s="5">
        <v>7</v>
      </c>
      <c r="O30" s="5">
        <v>8</v>
      </c>
      <c r="P30" s="5">
        <v>6</v>
      </c>
      <c r="Q30" s="22">
        <v>7</v>
      </c>
      <c r="R30" s="23">
        <v>5</v>
      </c>
      <c r="S30" s="48">
        <v>5</v>
      </c>
      <c r="T30" s="74">
        <v>6</v>
      </c>
      <c r="U30" s="175">
        <v>4</v>
      </c>
      <c r="V30" s="76">
        <f t="shared" si="0"/>
        <v>5.875</v>
      </c>
      <c r="W30" s="42">
        <f t="shared" si="1"/>
        <v>1</v>
      </c>
    </row>
    <row r="31" spans="1:23" ht="12.75">
      <c r="A31" s="37">
        <f t="shared" si="2"/>
        <v>25</v>
      </c>
      <c r="B31" s="39" t="str">
        <f>'Бел. яз._I'!B34</f>
        <v>Ткачук Виктор</v>
      </c>
      <c r="C31" s="41">
        <v>6</v>
      </c>
      <c r="D31" s="33">
        <v>4</v>
      </c>
      <c r="E31" s="5">
        <v>6</v>
      </c>
      <c r="F31" s="5">
        <v>6</v>
      </c>
      <c r="G31" s="21">
        <v>5</v>
      </c>
      <c r="H31" s="32">
        <v>5</v>
      </c>
      <c r="I31" s="32">
        <v>6</v>
      </c>
      <c r="J31" s="5">
        <v>6</v>
      </c>
      <c r="K31" s="5">
        <v>6</v>
      </c>
      <c r="L31" s="5">
        <v>5</v>
      </c>
      <c r="M31" s="5">
        <v>5</v>
      </c>
      <c r="N31" s="5">
        <v>6</v>
      </c>
      <c r="O31" s="5">
        <v>6</v>
      </c>
      <c r="P31" s="5">
        <v>6</v>
      </c>
      <c r="Q31" s="22">
        <v>7</v>
      </c>
      <c r="R31" s="23">
        <v>7</v>
      </c>
      <c r="S31" s="48">
        <v>6</v>
      </c>
      <c r="T31" s="74">
        <v>6</v>
      </c>
      <c r="U31" s="175">
        <v>6</v>
      </c>
      <c r="V31" s="76">
        <f t="shared" si="0"/>
        <v>5.875</v>
      </c>
      <c r="W31" s="42">
        <f t="shared" si="1"/>
        <v>1</v>
      </c>
    </row>
    <row r="32" spans="1:23" ht="12.75">
      <c r="A32" s="37">
        <f t="shared" si="2"/>
        <v>26</v>
      </c>
      <c r="B32" s="39" t="str">
        <f>'Бел. яз._I'!B35</f>
        <v>Урбанович Олег</v>
      </c>
      <c r="C32" s="41">
        <v>5</v>
      </c>
      <c r="D32" s="33">
        <v>4</v>
      </c>
      <c r="E32" s="5">
        <v>4</v>
      </c>
      <c r="F32" s="5">
        <v>5</v>
      </c>
      <c r="G32" s="21">
        <v>4</v>
      </c>
      <c r="H32" s="32">
        <v>4</v>
      </c>
      <c r="I32" s="32">
        <v>4</v>
      </c>
      <c r="J32" s="5">
        <v>6</v>
      </c>
      <c r="K32" s="5">
        <v>4</v>
      </c>
      <c r="L32" s="5">
        <v>7</v>
      </c>
      <c r="M32" s="5">
        <v>5</v>
      </c>
      <c r="N32" s="5">
        <v>4</v>
      </c>
      <c r="O32" s="5">
        <v>6</v>
      </c>
      <c r="P32" s="5">
        <v>5</v>
      </c>
      <c r="Q32" s="22">
        <v>6</v>
      </c>
      <c r="R32" s="23">
        <v>5</v>
      </c>
      <c r="S32" s="48">
        <v>6</v>
      </c>
      <c r="T32" s="74">
        <v>5</v>
      </c>
      <c r="U32" s="175">
        <v>4</v>
      </c>
      <c r="V32" s="76">
        <f t="shared" si="0"/>
        <v>5</v>
      </c>
      <c r="W32" s="42">
        <f t="shared" si="1"/>
        <v>1</v>
      </c>
    </row>
    <row r="33" spans="1:23" ht="12.75">
      <c r="A33" s="37">
        <f t="shared" si="2"/>
        <v>27</v>
      </c>
      <c r="B33" s="39" t="str">
        <f>'Бел. яз._I'!B36</f>
        <v>Федирко Игорь</v>
      </c>
      <c r="C33" s="41">
        <v>7</v>
      </c>
      <c r="D33" s="33">
        <v>5</v>
      </c>
      <c r="E33" s="5">
        <v>6</v>
      </c>
      <c r="F33" s="5">
        <v>6</v>
      </c>
      <c r="G33" s="21">
        <v>5</v>
      </c>
      <c r="H33" s="32">
        <v>6</v>
      </c>
      <c r="I33" s="32">
        <v>8</v>
      </c>
      <c r="J33" s="5">
        <v>6</v>
      </c>
      <c r="K33" s="5">
        <v>5</v>
      </c>
      <c r="L33" s="5" t="s">
        <v>143</v>
      </c>
      <c r="M33" s="5">
        <v>6</v>
      </c>
      <c r="N33" s="5">
        <v>6</v>
      </c>
      <c r="O33" s="5">
        <v>6</v>
      </c>
      <c r="P33" s="5">
        <v>6</v>
      </c>
      <c r="Q33" s="22">
        <v>7</v>
      </c>
      <c r="R33" s="23">
        <v>6</v>
      </c>
      <c r="S33" s="48">
        <v>6</v>
      </c>
      <c r="T33" s="74">
        <v>7</v>
      </c>
      <c r="U33" s="175">
        <v>6</v>
      </c>
      <c r="V33" s="76">
        <f t="shared" si="0"/>
        <v>6.133333333333334</v>
      </c>
      <c r="W33" s="42">
        <f t="shared" si="1"/>
        <v>1</v>
      </c>
    </row>
    <row r="34" spans="1:23" ht="12.75">
      <c r="A34" s="37">
        <f t="shared" si="2"/>
        <v>28</v>
      </c>
      <c r="B34" s="39" t="str">
        <f>'Бел. яз._I'!B37</f>
        <v>Фолитарчик Павел</v>
      </c>
      <c r="C34" s="41">
        <v>6</v>
      </c>
      <c r="D34" s="33">
        <v>6</v>
      </c>
      <c r="E34" s="5">
        <v>5</v>
      </c>
      <c r="F34" s="5">
        <v>5</v>
      </c>
      <c r="G34" s="21">
        <v>5</v>
      </c>
      <c r="H34" s="32">
        <v>6</v>
      </c>
      <c r="I34" s="32">
        <v>7</v>
      </c>
      <c r="J34" s="5">
        <v>5</v>
      </c>
      <c r="K34" s="5">
        <v>5</v>
      </c>
      <c r="L34" s="5">
        <v>8</v>
      </c>
      <c r="M34" s="5">
        <v>5</v>
      </c>
      <c r="N34" s="5">
        <v>8</v>
      </c>
      <c r="O34" s="5">
        <v>8</v>
      </c>
      <c r="P34" s="5">
        <v>5</v>
      </c>
      <c r="Q34" s="22">
        <v>7</v>
      </c>
      <c r="R34" s="23">
        <v>7</v>
      </c>
      <c r="S34" s="48">
        <v>5</v>
      </c>
      <c r="T34" s="74">
        <v>8</v>
      </c>
      <c r="U34" s="175">
        <v>8</v>
      </c>
      <c r="V34" s="76">
        <f t="shared" si="0"/>
        <v>6.375</v>
      </c>
      <c r="W34" s="42">
        <f t="shared" si="1"/>
        <v>1</v>
      </c>
    </row>
    <row r="35" spans="1:23" ht="12.75">
      <c r="A35" s="37">
        <f t="shared" si="2"/>
        <v>29</v>
      </c>
      <c r="B35" s="39" t="str">
        <f>'Бел. яз._I'!B38</f>
        <v>Шатюк Сергей</v>
      </c>
      <c r="C35" s="41">
        <v>6</v>
      </c>
      <c r="D35" s="33">
        <v>5</v>
      </c>
      <c r="E35" s="5">
        <v>5</v>
      </c>
      <c r="F35" s="5">
        <v>5</v>
      </c>
      <c r="G35" s="21">
        <v>4</v>
      </c>
      <c r="H35" s="32">
        <v>5</v>
      </c>
      <c r="I35" s="32">
        <v>7</v>
      </c>
      <c r="J35" s="5">
        <v>6</v>
      </c>
      <c r="K35" s="5">
        <v>5</v>
      </c>
      <c r="L35" s="5">
        <v>9</v>
      </c>
      <c r="M35" s="5">
        <v>5</v>
      </c>
      <c r="N35" s="5">
        <v>5</v>
      </c>
      <c r="O35" s="5">
        <v>7</v>
      </c>
      <c r="P35" s="5">
        <v>4</v>
      </c>
      <c r="Q35" s="22">
        <v>6</v>
      </c>
      <c r="R35" s="23">
        <v>6</v>
      </c>
      <c r="S35" s="48">
        <v>5</v>
      </c>
      <c r="T35" s="74">
        <v>4</v>
      </c>
      <c r="U35" s="175">
        <v>4</v>
      </c>
      <c r="V35" s="76">
        <f t="shared" si="0"/>
        <v>5.4375</v>
      </c>
      <c r="W35" s="42">
        <f t="shared" si="1"/>
        <v>1</v>
      </c>
    </row>
    <row r="36" spans="1:23" ht="13.5" thickBot="1">
      <c r="A36" s="38">
        <f t="shared" si="2"/>
        <v>30</v>
      </c>
      <c r="B36" s="39" t="str">
        <f>'Бел. яз._I'!B39</f>
        <v>Шкирта Андрей</v>
      </c>
      <c r="C36" s="41">
        <v>6</v>
      </c>
      <c r="D36" s="33">
        <v>7</v>
      </c>
      <c r="E36" s="24">
        <v>6</v>
      </c>
      <c r="F36" s="24">
        <v>6</v>
      </c>
      <c r="G36" s="21">
        <v>6</v>
      </c>
      <c r="H36" s="43">
        <v>4</v>
      </c>
      <c r="I36" s="43">
        <v>6</v>
      </c>
      <c r="J36" s="24">
        <v>5</v>
      </c>
      <c r="K36" s="24">
        <v>5</v>
      </c>
      <c r="L36" s="24">
        <v>8</v>
      </c>
      <c r="M36" s="24">
        <v>6</v>
      </c>
      <c r="N36" s="24">
        <v>6</v>
      </c>
      <c r="O36" s="24">
        <v>5</v>
      </c>
      <c r="P36" s="24">
        <v>6</v>
      </c>
      <c r="Q36" s="22">
        <v>7</v>
      </c>
      <c r="R36" s="25">
        <v>6</v>
      </c>
      <c r="S36" s="49">
        <v>6</v>
      </c>
      <c r="T36" s="75">
        <v>10</v>
      </c>
      <c r="U36" s="176">
        <v>8</v>
      </c>
      <c r="V36" s="76">
        <f t="shared" si="0"/>
        <v>6.25</v>
      </c>
      <c r="W36" s="42">
        <f t="shared" si="1"/>
        <v>1</v>
      </c>
    </row>
    <row r="37" spans="1:23" s="181" customFormat="1" ht="16.5" thickBot="1">
      <c r="A37" s="179" t="s">
        <v>154</v>
      </c>
      <c r="C37" s="181">
        <f>AVERAGE(C7:C36)</f>
        <v>5.3</v>
      </c>
      <c r="D37" s="181">
        <f aca="true" t="shared" si="3" ref="D37:W37">AVERAGE(D7:D36)</f>
        <v>4.866666666666666</v>
      </c>
      <c r="E37" s="181">
        <f t="shared" si="3"/>
        <v>5.633333333333334</v>
      </c>
      <c r="F37" s="181">
        <f t="shared" si="3"/>
        <v>5.133333333333334</v>
      </c>
      <c r="G37" s="181">
        <f t="shared" si="3"/>
        <v>4.7</v>
      </c>
      <c r="H37" s="181">
        <f t="shared" si="3"/>
        <v>5.066666666666666</v>
      </c>
      <c r="I37" s="181">
        <f t="shared" si="3"/>
        <v>6.033333333333333</v>
      </c>
      <c r="J37" s="181">
        <f t="shared" si="3"/>
        <v>5.733333333333333</v>
      </c>
      <c r="K37" s="181">
        <f t="shared" si="3"/>
        <v>5.233333333333333</v>
      </c>
      <c r="L37" s="181">
        <f t="shared" si="3"/>
        <v>7</v>
      </c>
      <c r="M37" s="181">
        <f t="shared" si="3"/>
        <v>5.533333333333333</v>
      </c>
      <c r="N37" s="181">
        <f t="shared" si="3"/>
        <v>5.5</v>
      </c>
      <c r="O37" s="181">
        <f t="shared" si="3"/>
        <v>6.166666666666667</v>
      </c>
      <c r="P37" s="181">
        <f t="shared" si="3"/>
        <v>5.8</v>
      </c>
      <c r="Q37" s="181">
        <f t="shared" si="3"/>
        <v>6.7</v>
      </c>
      <c r="R37" s="181">
        <f t="shared" si="3"/>
        <v>6.1</v>
      </c>
      <c r="S37" s="181">
        <f t="shared" si="3"/>
        <v>5.1</v>
      </c>
      <c r="T37" s="181">
        <f t="shared" si="3"/>
        <v>5.833333333333333</v>
      </c>
      <c r="U37" s="181">
        <f t="shared" si="3"/>
        <v>5.766666666666667</v>
      </c>
      <c r="V37" s="180">
        <f t="shared" si="3"/>
        <v>5.709027777777777</v>
      </c>
      <c r="W37" s="181">
        <f t="shared" si="3"/>
        <v>0.9</v>
      </c>
    </row>
    <row r="38" spans="8:9" ht="12.75">
      <c r="H38" s="13"/>
      <c r="I38" s="13"/>
    </row>
    <row r="39" spans="8:9" ht="12.75">
      <c r="H39" s="13"/>
      <c r="I39" s="13"/>
    </row>
  </sheetData>
  <mergeCells count="6">
    <mergeCell ref="V5:V6"/>
    <mergeCell ref="W5:W6"/>
    <mergeCell ref="C5:R5"/>
    <mergeCell ref="A5:A6"/>
    <mergeCell ref="B5:B6"/>
    <mergeCell ref="S5:T5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83"/>
  <dimension ref="A1:O36"/>
  <sheetViews>
    <sheetView zoomScale="75" zoomScaleNormal="75" workbookViewId="0" topLeftCell="A2">
      <selection activeCell="B34" sqref="B34"/>
    </sheetView>
  </sheetViews>
  <sheetFormatPr defaultColWidth="9.00390625" defaultRowHeight="12.75"/>
  <cols>
    <col min="1" max="1" width="3.75390625" style="0" customWidth="1"/>
    <col min="2" max="2" width="25.375" style="0" bestFit="1" customWidth="1"/>
    <col min="3" max="14" width="8.75390625" style="0" customWidth="1"/>
    <col min="15" max="15" width="22.00390625" style="188" bestFit="1" customWidth="1"/>
  </cols>
  <sheetData>
    <row r="1" spans="1:12" ht="23.25">
      <c r="A1" s="9"/>
      <c r="B1" s="2"/>
      <c r="C1" s="8" t="s">
        <v>4</v>
      </c>
      <c r="F1" s="2"/>
      <c r="G1" s="2"/>
      <c r="H1" s="2"/>
      <c r="I1" s="2"/>
      <c r="J1" s="2"/>
      <c r="K1" s="12"/>
      <c r="L1" s="12"/>
    </row>
    <row r="2" spans="1:12" ht="15.75">
      <c r="A2" s="9"/>
      <c r="B2" s="2"/>
      <c r="D2" s="72" t="s">
        <v>53</v>
      </c>
      <c r="E2" s="183">
        <v>11</v>
      </c>
      <c r="F2" s="2"/>
      <c r="G2" s="2"/>
      <c r="H2" s="2"/>
      <c r="I2" s="2"/>
      <c r="J2" s="2"/>
      <c r="K2" s="2"/>
      <c r="L2" s="2"/>
    </row>
    <row r="3" spans="1:12" ht="16.5" thickBot="1">
      <c r="A3" s="9"/>
      <c r="B3" s="2"/>
      <c r="D3" s="72" t="s">
        <v>54</v>
      </c>
      <c r="E3" s="183">
        <v>1</v>
      </c>
      <c r="F3" s="2"/>
      <c r="G3" s="2"/>
      <c r="H3" s="2"/>
      <c r="I3" s="2"/>
      <c r="J3" s="2"/>
      <c r="K3" s="2"/>
      <c r="L3" s="2"/>
    </row>
    <row r="4" spans="1:15" ht="16.5" customHeight="1" thickBot="1">
      <c r="A4" s="228" t="s">
        <v>0</v>
      </c>
      <c r="B4" s="230" t="s">
        <v>11</v>
      </c>
      <c r="C4" s="223" t="s">
        <v>25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42" t="s">
        <v>30</v>
      </c>
    </row>
    <row r="5" spans="1:15" ht="119.25" customHeight="1">
      <c r="A5" s="244"/>
      <c r="B5" s="245"/>
      <c r="C5" s="182" t="s">
        <v>58</v>
      </c>
      <c r="D5" s="184" t="s">
        <v>168</v>
      </c>
      <c r="E5" s="184" t="s">
        <v>16</v>
      </c>
      <c r="F5" s="182" t="s">
        <v>49</v>
      </c>
      <c r="G5" s="185" t="s">
        <v>22</v>
      </c>
      <c r="H5" s="182" t="s">
        <v>61</v>
      </c>
      <c r="I5" s="182" t="s">
        <v>164</v>
      </c>
      <c r="J5" s="182" t="s">
        <v>60</v>
      </c>
      <c r="K5" s="182" t="s">
        <v>165</v>
      </c>
      <c r="L5" s="182" t="s">
        <v>63</v>
      </c>
      <c r="M5" s="186" t="s">
        <v>57</v>
      </c>
      <c r="N5" s="182" t="s">
        <v>166</v>
      </c>
      <c r="O5" s="243"/>
    </row>
    <row r="6" spans="1:15" ht="12.75">
      <c r="A6" s="32">
        <v>1</v>
      </c>
      <c r="B6" s="187" t="str">
        <f>'Бел. яз._I'!B10</f>
        <v>Бальцевич Александр</v>
      </c>
      <c r="C6" s="44">
        <v>6</v>
      </c>
      <c r="D6" s="44">
        <v>5</v>
      </c>
      <c r="E6" s="44">
        <v>4</v>
      </c>
      <c r="F6" s="44">
        <v>4</v>
      </c>
      <c r="G6" s="44">
        <v>9</v>
      </c>
      <c r="H6" s="44">
        <v>5</v>
      </c>
      <c r="I6" s="44">
        <v>7</v>
      </c>
      <c r="J6" s="44">
        <v>7</v>
      </c>
      <c r="K6" s="44">
        <v>6</v>
      </c>
      <c r="L6" s="44">
        <v>7</v>
      </c>
      <c r="M6" s="44">
        <v>7</v>
      </c>
      <c r="N6" s="44">
        <v>7</v>
      </c>
      <c r="O6" s="189">
        <f>AVERAGE(D6:N6)</f>
        <v>6.181818181818182</v>
      </c>
    </row>
    <row r="7" spans="1:15" ht="12.75">
      <c r="A7" s="32">
        <f>1+A6</f>
        <v>2</v>
      </c>
      <c r="B7" s="187" t="str">
        <f>'Бел. яз._I'!B11</f>
        <v>Барановский Юрий</v>
      </c>
      <c r="C7" s="44">
        <v>7</v>
      </c>
      <c r="D7" s="44">
        <v>5</v>
      </c>
      <c r="E7" s="44">
        <v>5</v>
      </c>
      <c r="F7" s="44">
        <v>5</v>
      </c>
      <c r="G7" s="44">
        <v>8</v>
      </c>
      <c r="H7" s="44">
        <v>5</v>
      </c>
      <c r="I7" s="44">
        <v>6</v>
      </c>
      <c r="J7" s="44">
        <v>6</v>
      </c>
      <c r="K7" s="44">
        <v>7</v>
      </c>
      <c r="L7" s="44">
        <v>8</v>
      </c>
      <c r="M7" s="44">
        <v>4</v>
      </c>
      <c r="N7" s="44">
        <v>7</v>
      </c>
      <c r="O7" s="189">
        <f aca="true" t="shared" si="0" ref="O7:O35">AVERAGE(D7:N7)</f>
        <v>6</v>
      </c>
    </row>
    <row r="8" spans="1:15" ht="12.75">
      <c r="A8" s="32">
        <f aca="true" t="shared" si="1" ref="A8:A35">1+A7</f>
        <v>3</v>
      </c>
      <c r="B8" s="187" t="str">
        <f>'Бел. яз._I'!B12</f>
        <v>Белоокий Александр</v>
      </c>
      <c r="C8" s="44">
        <v>8</v>
      </c>
      <c r="D8" s="44">
        <v>5</v>
      </c>
      <c r="E8" s="44">
        <v>4</v>
      </c>
      <c r="F8" s="44">
        <v>5</v>
      </c>
      <c r="G8" s="44">
        <v>7</v>
      </c>
      <c r="H8" s="44">
        <v>5</v>
      </c>
      <c r="I8" s="44">
        <v>8</v>
      </c>
      <c r="J8" s="44">
        <v>7</v>
      </c>
      <c r="K8" s="44">
        <v>6</v>
      </c>
      <c r="L8" s="44">
        <v>7</v>
      </c>
      <c r="M8" s="44">
        <v>6</v>
      </c>
      <c r="N8" s="44">
        <v>7</v>
      </c>
      <c r="O8" s="189">
        <f t="shared" si="0"/>
        <v>6.090909090909091</v>
      </c>
    </row>
    <row r="9" spans="1:15" ht="12.75">
      <c r="A9" s="32">
        <f t="shared" si="1"/>
        <v>4</v>
      </c>
      <c r="B9" s="187" t="str">
        <f>'Бел. яз._I'!B13</f>
        <v>Бондарь Евгений</v>
      </c>
      <c r="C9" s="44">
        <v>8</v>
      </c>
      <c r="D9" s="44">
        <v>2</v>
      </c>
      <c r="E9" s="44">
        <v>3</v>
      </c>
      <c r="F9" s="44">
        <v>0</v>
      </c>
      <c r="G9" s="44">
        <v>3</v>
      </c>
      <c r="H9" s="44">
        <v>2</v>
      </c>
      <c r="I9" s="44">
        <v>7</v>
      </c>
      <c r="J9" s="44">
        <v>0</v>
      </c>
      <c r="K9" s="44">
        <v>5</v>
      </c>
      <c r="L9" s="44">
        <v>7</v>
      </c>
      <c r="M9" s="44">
        <v>4</v>
      </c>
      <c r="N9" s="44">
        <v>8</v>
      </c>
      <c r="O9" s="189">
        <f t="shared" si="0"/>
        <v>3.727272727272727</v>
      </c>
    </row>
    <row r="10" spans="1:15" ht="12.75">
      <c r="A10" s="32">
        <f t="shared" si="1"/>
        <v>5</v>
      </c>
      <c r="B10" s="187" t="str">
        <f>'Бел. яз._I'!B14</f>
        <v>Бруненко Евгений</v>
      </c>
      <c r="C10" s="44">
        <v>6</v>
      </c>
      <c r="D10" s="44">
        <v>5</v>
      </c>
      <c r="E10" s="44">
        <v>4</v>
      </c>
      <c r="F10" s="44">
        <v>4</v>
      </c>
      <c r="G10" s="44">
        <v>9</v>
      </c>
      <c r="H10" s="44">
        <v>5</v>
      </c>
      <c r="I10" s="44">
        <v>7</v>
      </c>
      <c r="J10" s="44">
        <v>7</v>
      </c>
      <c r="K10" s="44">
        <v>6</v>
      </c>
      <c r="L10" s="44">
        <v>7</v>
      </c>
      <c r="M10" s="44">
        <v>7</v>
      </c>
      <c r="N10" s="44">
        <v>7</v>
      </c>
      <c r="O10" s="189">
        <f t="shared" si="0"/>
        <v>6.181818181818182</v>
      </c>
    </row>
    <row r="11" spans="1:15" ht="12.75">
      <c r="A11" s="32">
        <f t="shared" si="1"/>
        <v>6</v>
      </c>
      <c r="B11" s="187" t="str">
        <f>'Бел. яз._I'!B15</f>
        <v>Гадомский Павел</v>
      </c>
      <c r="C11" s="44">
        <v>7</v>
      </c>
      <c r="D11" s="44">
        <v>5</v>
      </c>
      <c r="E11" s="44">
        <v>5</v>
      </c>
      <c r="F11" s="44">
        <v>4</v>
      </c>
      <c r="G11" s="44">
        <v>5</v>
      </c>
      <c r="H11" s="44">
        <v>0</v>
      </c>
      <c r="I11" s="44">
        <v>7</v>
      </c>
      <c r="J11" s="44">
        <v>4</v>
      </c>
      <c r="K11" s="44">
        <v>6</v>
      </c>
      <c r="L11" s="44">
        <v>6</v>
      </c>
      <c r="M11" s="44">
        <v>4</v>
      </c>
      <c r="N11" s="44">
        <v>6</v>
      </c>
      <c r="O11" s="189">
        <f t="shared" si="0"/>
        <v>4.7272727272727275</v>
      </c>
    </row>
    <row r="12" spans="1:15" ht="12.75">
      <c r="A12" s="32">
        <f t="shared" si="1"/>
        <v>7</v>
      </c>
      <c r="B12" s="187" t="str">
        <f>'Бел. яз._I'!B16</f>
        <v>Горбачёв Михаил</v>
      </c>
      <c r="C12" s="44">
        <v>8</v>
      </c>
      <c r="D12" s="44">
        <v>6</v>
      </c>
      <c r="E12" s="44">
        <v>5</v>
      </c>
      <c r="F12" s="44">
        <v>5</v>
      </c>
      <c r="G12" s="44">
        <v>6</v>
      </c>
      <c r="H12" s="44">
        <v>7</v>
      </c>
      <c r="I12" s="44">
        <v>7</v>
      </c>
      <c r="J12" s="44">
        <v>4</v>
      </c>
      <c r="K12" s="44">
        <v>7</v>
      </c>
      <c r="L12" s="44">
        <v>9</v>
      </c>
      <c r="M12" s="44">
        <v>6</v>
      </c>
      <c r="N12" s="44">
        <v>7</v>
      </c>
      <c r="O12" s="189">
        <f t="shared" si="0"/>
        <v>6.2727272727272725</v>
      </c>
    </row>
    <row r="13" spans="1:15" ht="12.75">
      <c r="A13" s="32">
        <f t="shared" si="1"/>
        <v>8</v>
      </c>
      <c r="B13" s="187" t="str">
        <f>'Бел. яз._I'!B17</f>
        <v>Жидко Дмитрий</v>
      </c>
      <c r="C13" s="44">
        <v>8</v>
      </c>
      <c r="D13" s="44">
        <v>7</v>
      </c>
      <c r="E13" s="44">
        <v>6</v>
      </c>
      <c r="F13" s="44">
        <v>5</v>
      </c>
      <c r="G13" s="44">
        <v>6</v>
      </c>
      <c r="H13" s="44">
        <v>5</v>
      </c>
      <c r="I13" s="44">
        <v>6</v>
      </c>
      <c r="J13" s="44">
        <v>7</v>
      </c>
      <c r="K13" s="44">
        <v>7</v>
      </c>
      <c r="L13" s="44">
        <v>8</v>
      </c>
      <c r="M13" s="44">
        <v>6</v>
      </c>
      <c r="N13" s="44">
        <v>8</v>
      </c>
      <c r="O13" s="189">
        <f t="shared" si="0"/>
        <v>6.454545454545454</v>
      </c>
    </row>
    <row r="14" spans="1:15" ht="12.75">
      <c r="A14" s="32">
        <f t="shared" si="1"/>
        <v>9</v>
      </c>
      <c r="B14" s="187" t="str">
        <f>'Бел. яз._I'!B18</f>
        <v>Журко Алексей</v>
      </c>
      <c r="C14" s="44">
        <v>7</v>
      </c>
      <c r="D14" s="44">
        <v>7</v>
      </c>
      <c r="E14" s="44">
        <v>6</v>
      </c>
      <c r="F14" s="44">
        <v>5</v>
      </c>
      <c r="G14" s="44">
        <v>7</v>
      </c>
      <c r="H14" s="44">
        <v>5</v>
      </c>
      <c r="I14" s="44">
        <v>7</v>
      </c>
      <c r="J14" s="44">
        <v>8</v>
      </c>
      <c r="K14" s="44">
        <v>7</v>
      </c>
      <c r="L14" s="44">
        <v>8</v>
      </c>
      <c r="M14" s="44">
        <v>6</v>
      </c>
      <c r="N14" s="44">
        <v>6</v>
      </c>
      <c r="O14" s="189">
        <f t="shared" si="0"/>
        <v>6.545454545454546</v>
      </c>
    </row>
    <row r="15" spans="1:15" ht="12.75">
      <c r="A15" s="32">
        <f t="shared" si="1"/>
        <v>10</v>
      </c>
      <c r="B15" s="187" t="str">
        <f>'Бел. яз._I'!B19</f>
        <v>Ивуть Юрий</v>
      </c>
      <c r="C15" s="44">
        <v>7</v>
      </c>
      <c r="D15" s="44">
        <v>5</v>
      </c>
      <c r="E15" s="44">
        <v>5</v>
      </c>
      <c r="F15" s="44">
        <v>4</v>
      </c>
      <c r="G15" s="44">
        <v>9</v>
      </c>
      <c r="H15" s="44">
        <v>5</v>
      </c>
      <c r="I15" s="44">
        <v>8</v>
      </c>
      <c r="J15" s="44">
        <v>7</v>
      </c>
      <c r="K15" s="44">
        <v>7</v>
      </c>
      <c r="L15" s="44">
        <v>8</v>
      </c>
      <c r="M15" s="44">
        <v>6</v>
      </c>
      <c r="N15" s="44">
        <v>6</v>
      </c>
      <c r="O15" s="189">
        <f t="shared" si="0"/>
        <v>6.363636363636363</v>
      </c>
    </row>
    <row r="16" spans="1:15" ht="12.75">
      <c r="A16" s="32">
        <f t="shared" si="1"/>
        <v>11</v>
      </c>
      <c r="B16" s="187" t="str">
        <f>'Бел. яз._I'!B20</f>
        <v>Кодь Тадеуш</v>
      </c>
      <c r="C16" s="44">
        <v>7</v>
      </c>
      <c r="D16" s="44">
        <v>4</v>
      </c>
      <c r="E16" s="44">
        <v>5</v>
      </c>
      <c r="F16" s="44">
        <v>5</v>
      </c>
      <c r="G16" s="44">
        <v>7</v>
      </c>
      <c r="H16" s="44">
        <v>5</v>
      </c>
      <c r="I16" s="44">
        <v>8</v>
      </c>
      <c r="J16" s="44">
        <v>7</v>
      </c>
      <c r="K16" s="44">
        <v>8</v>
      </c>
      <c r="L16" s="44">
        <v>8</v>
      </c>
      <c r="M16" s="44">
        <v>6</v>
      </c>
      <c r="N16" s="44">
        <v>6</v>
      </c>
      <c r="O16" s="189">
        <f t="shared" si="0"/>
        <v>6.2727272727272725</v>
      </c>
    </row>
    <row r="17" spans="1:15" ht="12.75">
      <c r="A17" s="32">
        <f t="shared" si="1"/>
        <v>12</v>
      </c>
      <c r="B17" s="187" t="str">
        <f>'Бел. яз._I'!B21</f>
        <v>Крисинель Денис</v>
      </c>
      <c r="C17" s="44">
        <v>7</v>
      </c>
      <c r="D17" s="44">
        <v>5</v>
      </c>
      <c r="E17" s="44">
        <v>4</v>
      </c>
      <c r="F17" s="44">
        <v>4</v>
      </c>
      <c r="G17" s="44">
        <v>9</v>
      </c>
      <c r="H17" s="44">
        <v>4</v>
      </c>
      <c r="I17" s="44">
        <v>8</v>
      </c>
      <c r="J17" s="44">
        <v>6</v>
      </c>
      <c r="K17" s="44">
        <v>7</v>
      </c>
      <c r="L17" s="44">
        <v>8</v>
      </c>
      <c r="M17" s="44">
        <v>8</v>
      </c>
      <c r="N17" s="44">
        <v>6</v>
      </c>
      <c r="O17" s="189">
        <f t="shared" si="0"/>
        <v>6.2727272727272725</v>
      </c>
    </row>
    <row r="18" spans="1:15" ht="12.75">
      <c r="A18" s="32">
        <f t="shared" si="1"/>
        <v>13</v>
      </c>
      <c r="B18" s="187" t="str">
        <f>'Бел. яз._I'!B22</f>
        <v>Лихорад Андрей</v>
      </c>
      <c r="C18" s="44">
        <v>6</v>
      </c>
      <c r="D18" s="44">
        <v>4</v>
      </c>
      <c r="E18" s="44">
        <v>4</v>
      </c>
      <c r="F18" s="44">
        <v>4</v>
      </c>
      <c r="G18" s="44">
        <v>6</v>
      </c>
      <c r="H18" s="44">
        <v>6</v>
      </c>
      <c r="I18" s="44">
        <v>7</v>
      </c>
      <c r="J18" s="44">
        <v>4</v>
      </c>
      <c r="K18" s="44">
        <v>6</v>
      </c>
      <c r="L18" s="44">
        <v>8</v>
      </c>
      <c r="M18" s="44">
        <v>5</v>
      </c>
      <c r="N18" s="44">
        <v>6</v>
      </c>
      <c r="O18" s="189">
        <f t="shared" si="0"/>
        <v>5.454545454545454</v>
      </c>
    </row>
    <row r="19" spans="1:15" ht="12.75">
      <c r="A19" s="32">
        <f t="shared" si="1"/>
        <v>14</v>
      </c>
      <c r="B19" s="187" t="str">
        <f>'Бел. яз._I'!B23</f>
        <v>Лычковский Александр</v>
      </c>
      <c r="C19" s="44">
        <v>6</v>
      </c>
      <c r="D19" s="44">
        <v>4</v>
      </c>
      <c r="E19" s="44">
        <v>5</v>
      </c>
      <c r="F19" s="44">
        <v>4</v>
      </c>
      <c r="G19" s="44">
        <v>4</v>
      </c>
      <c r="H19" s="44">
        <v>6</v>
      </c>
      <c r="I19" s="44">
        <v>8</v>
      </c>
      <c r="J19" s="44">
        <v>5</v>
      </c>
      <c r="K19" s="44">
        <v>6</v>
      </c>
      <c r="L19" s="44">
        <v>8</v>
      </c>
      <c r="M19" s="44">
        <v>6</v>
      </c>
      <c r="N19" s="44">
        <v>6</v>
      </c>
      <c r="O19" s="189">
        <f t="shared" si="0"/>
        <v>5.636363636363637</v>
      </c>
    </row>
    <row r="20" spans="1:15" ht="12.75">
      <c r="A20" s="32">
        <f t="shared" si="1"/>
        <v>15</v>
      </c>
      <c r="B20" s="187" t="str">
        <f>'Бел. яз._I'!B24</f>
        <v>Марчук Денис</v>
      </c>
      <c r="C20" s="44">
        <v>6</v>
      </c>
      <c r="D20" s="44">
        <v>7</v>
      </c>
      <c r="E20" s="44">
        <v>6</v>
      </c>
      <c r="F20" s="44">
        <v>4</v>
      </c>
      <c r="G20" s="44" t="s">
        <v>143</v>
      </c>
      <c r="H20" s="44">
        <v>6</v>
      </c>
      <c r="I20" s="44">
        <v>7</v>
      </c>
      <c r="J20" s="44">
        <v>7</v>
      </c>
      <c r="K20" s="44">
        <v>7</v>
      </c>
      <c r="L20" s="44">
        <v>8</v>
      </c>
      <c r="M20" s="44">
        <v>7</v>
      </c>
      <c r="N20" s="44">
        <v>7</v>
      </c>
      <c r="O20" s="189">
        <f t="shared" si="0"/>
        <v>6.6</v>
      </c>
    </row>
    <row r="21" spans="1:15" ht="12.75">
      <c r="A21" s="32">
        <f t="shared" si="1"/>
        <v>16</v>
      </c>
      <c r="B21" s="187" t="str">
        <f>'Бел. яз._I'!B25</f>
        <v>Медвецкий Дмитрий</v>
      </c>
      <c r="C21" s="44">
        <v>7</v>
      </c>
      <c r="D21" s="44">
        <v>4</v>
      </c>
      <c r="E21" s="44">
        <v>5</v>
      </c>
      <c r="F21" s="44">
        <v>5</v>
      </c>
      <c r="G21" s="44">
        <v>6</v>
      </c>
      <c r="H21" s="44">
        <v>6</v>
      </c>
      <c r="I21" s="44">
        <v>8</v>
      </c>
      <c r="J21" s="44">
        <v>6</v>
      </c>
      <c r="K21" s="44">
        <v>6</v>
      </c>
      <c r="L21" s="44">
        <v>7</v>
      </c>
      <c r="M21" s="44">
        <v>5</v>
      </c>
      <c r="N21" s="44">
        <v>6</v>
      </c>
      <c r="O21" s="189">
        <f t="shared" si="0"/>
        <v>5.818181818181818</v>
      </c>
    </row>
    <row r="22" spans="1:15" ht="12.75">
      <c r="A22" s="32">
        <f t="shared" si="1"/>
        <v>17</v>
      </c>
      <c r="B22" s="187" t="str">
        <f>'Бел. яз._I'!B26</f>
        <v>Минаковский Денис</v>
      </c>
      <c r="C22" s="44">
        <v>7</v>
      </c>
      <c r="D22" s="44">
        <v>4</v>
      </c>
      <c r="E22" s="44">
        <v>4</v>
      </c>
      <c r="F22" s="44">
        <v>4</v>
      </c>
      <c r="G22" s="44">
        <v>9</v>
      </c>
      <c r="H22" s="44">
        <v>5</v>
      </c>
      <c r="I22" s="44">
        <v>7</v>
      </c>
      <c r="J22" s="44">
        <v>5</v>
      </c>
      <c r="K22" s="44">
        <v>6</v>
      </c>
      <c r="L22" s="44">
        <v>8</v>
      </c>
      <c r="M22" s="44">
        <v>4</v>
      </c>
      <c r="N22" s="44">
        <v>6</v>
      </c>
      <c r="O22" s="189">
        <f t="shared" si="0"/>
        <v>5.636363636363637</v>
      </c>
    </row>
    <row r="23" spans="1:15" ht="12.75">
      <c r="A23" s="32">
        <f t="shared" si="1"/>
        <v>18</v>
      </c>
      <c r="B23" s="187" t="str">
        <f>'Бел. яз._I'!B27</f>
        <v>Мисевич Олег</v>
      </c>
      <c r="C23" s="44">
        <v>7</v>
      </c>
      <c r="D23" s="44">
        <v>4</v>
      </c>
      <c r="E23" s="44">
        <v>4</v>
      </c>
      <c r="F23" s="44">
        <v>5</v>
      </c>
      <c r="G23" s="44">
        <v>6</v>
      </c>
      <c r="H23" s="44">
        <v>6</v>
      </c>
      <c r="I23" s="44">
        <v>8</v>
      </c>
      <c r="J23" s="44">
        <v>5</v>
      </c>
      <c r="K23" s="44">
        <v>7</v>
      </c>
      <c r="L23" s="44">
        <v>7</v>
      </c>
      <c r="M23" s="44">
        <v>8</v>
      </c>
      <c r="N23" s="44">
        <v>7</v>
      </c>
      <c r="O23" s="189">
        <f t="shared" si="0"/>
        <v>6.090909090909091</v>
      </c>
    </row>
    <row r="24" spans="1:15" ht="12.75">
      <c r="A24" s="32">
        <f t="shared" si="1"/>
        <v>19</v>
      </c>
      <c r="B24" s="187" t="str">
        <f>'Бел. яз._I'!B28</f>
        <v>Петрович Игорь</v>
      </c>
      <c r="C24" s="44">
        <v>7</v>
      </c>
      <c r="D24" s="44">
        <v>4</v>
      </c>
      <c r="E24" s="44">
        <v>4</v>
      </c>
      <c r="F24" s="44">
        <v>4</v>
      </c>
      <c r="G24" s="44">
        <v>7</v>
      </c>
      <c r="H24" s="44">
        <v>5</v>
      </c>
      <c r="I24" s="44">
        <v>9</v>
      </c>
      <c r="J24" s="44">
        <v>8</v>
      </c>
      <c r="K24" s="44">
        <v>7</v>
      </c>
      <c r="L24" s="44">
        <v>9</v>
      </c>
      <c r="M24" s="44">
        <v>5</v>
      </c>
      <c r="N24" s="44">
        <v>7</v>
      </c>
      <c r="O24" s="189">
        <f t="shared" si="0"/>
        <v>6.2727272727272725</v>
      </c>
    </row>
    <row r="25" spans="1:15" ht="12.75">
      <c r="A25" s="32">
        <f t="shared" si="1"/>
        <v>20</v>
      </c>
      <c r="B25" s="187" t="str">
        <f>'Бел. яз._I'!B29</f>
        <v>Подаваленко Алексей</v>
      </c>
      <c r="C25" s="44">
        <v>7</v>
      </c>
      <c r="D25" s="44">
        <v>5</v>
      </c>
      <c r="E25" s="44">
        <v>6</v>
      </c>
      <c r="F25" s="44">
        <v>5</v>
      </c>
      <c r="G25" s="44">
        <v>7</v>
      </c>
      <c r="H25" s="44">
        <v>6</v>
      </c>
      <c r="I25" s="44">
        <v>8</v>
      </c>
      <c r="J25" s="44">
        <v>6</v>
      </c>
      <c r="K25" s="44">
        <v>6</v>
      </c>
      <c r="L25" s="44">
        <v>7</v>
      </c>
      <c r="M25" s="44">
        <v>6</v>
      </c>
      <c r="N25" s="44">
        <v>7</v>
      </c>
      <c r="O25" s="189">
        <f t="shared" si="0"/>
        <v>6.2727272727272725</v>
      </c>
    </row>
    <row r="26" spans="1:15" ht="12.75">
      <c r="A26" s="32">
        <f t="shared" si="1"/>
        <v>21</v>
      </c>
      <c r="B26" s="187" t="str">
        <f>'Бел. яз._I'!B30</f>
        <v>Прокопович Павел (убыл)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89"/>
    </row>
    <row r="27" spans="1:15" ht="12.75">
      <c r="A27" s="32">
        <f t="shared" si="1"/>
        <v>22</v>
      </c>
      <c r="B27" s="187" t="str">
        <f>'Бел. яз._I'!B31</f>
        <v>Сивко Алексей</v>
      </c>
      <c r="C27" s="44">
        <v>7</v>
      </c>
      <c r="D27" s="44">
        <v>5</v>
      </c>
      <c r="E27" s="44">
        <v>5</v>
      </c>
      <c r="F27" s="44">
        <v>4</v>
      </c>
      <c r="G27" s="44">
        <v>9</v>
      </c>
      <c r="H27" s="44">
        <v>5</v>
      </c>
      <c r="I27" s="44">
        <v>7</v>
      </c>
      <c r="J27" s="44">
        <v>4</v>
      </c>
      <c r="K27" s="44">
        <v>6</v>
      </c>
      <c r="L27" s="44">
        <v>8</v>
      </c>
      <c r="M27" s="44">
        <v>6</v>
      </c>
      <c r="N27" s="44">
        <v>6</v>
      </c>
      <c r="O27" s="189">
        <f t="shared" si="0"/>
        <v>5.909090909090909</v>
      </c>
    </row>
    <row r="28" spans="1:15" ht="12.75">
      <c r="A28" s="32">
        <f t="shared" si="1"/>
        <v>23</v>
      </c>
      <c r="B28" s="187" t="str">
        <f>'Бел. яз._I'!B32</f>
        <v>Тананушко Денис</v>
      </c>
      <c r="C28" s="44">
        <v>6</v>
      </c>
      <c r="D28" s="44">
        <v>4</v>
      </c>
      <c r="E28" s="44">
        <v>4</v>
      </c>
      <c r="F28" s="44">
        <v>4</v>
      </c>
      <c r="G28" s="44">
        <v>5</v>
      </c>
      <c r="H28" s="44">
        <v>4</v>
      </c>
      <c r="I28" s="44">
        <v>5</v>
      </c>
      <c r="J28" s="44">
        <v>4</v>
      </c>
      <c r="K28" s="44">
        <v>6</v>
      </c>
      <c r="L28" s="44">
        <v>6</v>
      </c>
      <c r="M28" s="44">
        <v>4</v>
      </c>
      <c r="N28" s="44">
        <v>6</v>
      </c>
      <c r="O28" s="189">
        <f t="shared" si="0"/>
        <v>4.7272727272727275</v>
      </c>
    </row>
    <row r="29" spans="1:15" ht="12.75">
      <c r="A29" s="32">
        <f t="shared" si="1"/>
        <v>24</v>
      </c>
      <c r="B29" s="187" t="str">
        <f>'Бел. яз._I'!B33</f>
        <v>Тишкевич Андрей</v>
      </c>
      <c r="C29" s="44">
        <v>7</v>
      </c>
      <c r="D29" s="44">
        <v>4</v>
      </c>
      <c r="E29" s="44">
        <v>4</v>
      </c>
      <c r="F29" s="44">
        <v>4</v>
      </c>
      <c r="G29" s="44">
        <v>7</v>
      </c>
      <c r="H29" s="44">
        <v>7</v>
      </c>
      <c r="I29" s="44">
        <v>8</v>
      </c>
      <c r="J29" s="44">
        <v>6</v>
      </c>
      <c r="K29" s="44">
        <v>6</v>
      </c>
      <c r="L29" s="44">
        <v>8</v>
      </c>
      <c r="M29" s="44">
        <v>6</v>
      </c>
      <c r="N29" s="44">
        <v>7</v>
      </c>
      <c r="O29" s="189">
        <f t="shared" si="0"/>
        <v>6.090909090909091</v>
      </c>
    </row>
    <row r="30" spans="1:15" ht="12.75">
      <c r="A30" s="32">
        <f t="shared" si="1"/>
        <v>25</v>
      </c>
      <c r="B30" s="187" t="str">
        <f>'Бел. яз._I'!B34</f>
        <v>Ткачук Виктор</v>
      </c>
      <c r="C30" s="44">
        <v>6</v>
      </c>
      <c r="D30" s="44">
        <v>7</v>
      </c>
      <c r="E30" s="44">
        <v>5</v>
      </c>
      <c r="F30" s="44">
        <v>4</v>
      </c>
      <c r="G30" s="44">
        <v>6</v>
      </c>
      <c r="H30" s="44">
        <v>7</v>
      </c>
      <c r="I30" s="44">
        <v>8</v>
      </c>
      <c r="J30" s="44">
        <v>7</v>
      </c>
      <c r="K30" s="44">
        <v>7</v>
      </c>
      <c r="L30" s="44">
        <v>7</v>
      </c>
      <c r="M30" s="44">
        <v>6</v>
      </c>
      <c r="N30" s="44">
        <v>5</v>
      </c>
      <c r="O30" s="189">
        <f t="shared" si="0"/>
        <v>6.2727272727272725</v>
      </c>
    </row>
    <row r="31" spans="1:15" ht="12.75">
      <c r="A31" s="32">
        <f t="shared" si="1"/>
        <v>26</v>
      </c>
      <c r="B31" s="187" t="str">
        <f>'Бел. яз._I'!B35</f>
        <v>Урбанович Олег</v>
      </c>
      <c r="C31" s="44">
        <v>6</v>
      </c>
      <c r="D31" s="44">
        <v>2</v>
      </c>
      <c r="E31" s="44">
        <v>3</v>
      </c>
      <c r="F31" s="44">
        <v>4</v>
      </c>
      <c r="G31" s="44">
        <v>7</v>
      </c>
      <c r="H31" s="44">
        <v>4</v>
      </c>
      <c r="I31" s="44">
        <v>6</v>
      </c>
      <c r="J31" s="44">
        <v>4</v>
      </c>
      <c r="K31" s="44">
        <v>6</v>
      </c>
      <c r="L31" s="44">
        <v>7</v>
      </c>
      <c r="M31" s="44">
        <v>4</v>
      </c>
      <c r="N31" s="44">
        <v>7</v>
      </c>
      <c r="O31" s="189">
        <f t="shared" si="0"/>
        <v>4.909090909090909</v>
      </c>
    </row>
    <row r="32" spans="1:15" ht="12.75">
      <c r="A32" s="32">
        <f t="shared" si="1"/>
        <v>27</v>
      </c>
      <c r="B32" s="187" t="str">
        <f>'Бел. яз._I'!B36</f>
        <v>Федирко Игорь</v>
      </c>
      <c r="C32" s="44">
        <v>6</v>
      </c>
      <c r="D32" s="44">
        <v>6</v>
      </c>
      <c r="E32" s="44">
        <v>6</v>
      </c>
      <c r="F32" s="44">
        <v>4</v>
      </c>
      <c r="G32" s="44">
        <v>4</v>
      </c>
      <c r="H32" s="44">
        <v>7</v>
      </c>
      <c r="I32" s="44">
        <v>8</v>
      </c>
      <c r="J32" s="44">
        <v>7</v>
      </c>
      <c r="K32" s="44">
        <v>6</v>
      </c>
      <c r="L32" s="44">
        <v>8</v>
      </c>
      <c r="M32" s="44">
        <v>5</v>
      </c>
      <c r="N32" s="44">
        <v>5</v>
      </c>
      <c r="O32" s="189">
        <f t="shared" si="0"/>
        <v>6</v>
      </c>
    </row>
    <row r="33" spans="1:15" ht="12.75">
      <c r="A33" s="32">
        <f t="shared" si="1"/>
        <v>28</v>
      </c>
      <c r="B33" s="187" t="str">
        <f>'Бел. яз._I'!B37</f>
        <v>Фолитарчик Павел</v>
      </c>
      <c r="C33" s="44">
        <v>7</v>
      </c>
      <c r="D33" s="44">
        <v>6</v>
      </c>
      <c r="E33" s="44">
        <v>6</v>
      </c>
      <c r="F33" s="44">
        <v>5</v>
      </c>
      <c r="G33" s="44">
        <v>7</v>
      </c>
      <c r="H33" s="44">
        <v>7</v>
      </c>
      <c r="I33" s="44">
        <v>9</v>
      </c>
      <c r="J33" s="44">
        <v>7</v>
      </c>
      <c r="K33" s="44">
        <v>8</v>
      </c>
      <c r="L33" s="44">
        <v>8</v>
      </c>
      <c r="M33" s="44">
        <v>6</v>
      </c>
      <c r="N33" s="44">
        <v>7</v>
      </c>
      <c r="O33" s="189">
        <f t="shared" si="0"/>
        <v>6.909090909090909</v>
      </c>
    </row>
    <row r="34" spans="1:15" ht="12.75">
      <c r="A34" s="32">
        <f t="shared" si="1"/>
        <v>29</v>
      </c>
      <c r="B34" s="187" t="str">
        <f>'Бел. яз._I'!B38</f>
        <v>Шатюк Сергей</v>
      </c>
      <c r="C34" s="44">
        <v>7</v>
      </c>
      <c r="D34" s="44">
        <v>4</v>
      </c>
      <c r="E34" s="44">
        <v>4</v>
      </c>
      <c r="F34" s="44">
        <v>4</v>
      </c>
      <c r="G34" s="44">
        <v>9</v>
      </c>
      <c r="H34" s="44">
        <v>8</v>
      </c>
      <c r="I34" s="44">
        <v>8</v>
      </c>
      <c r="J34" s="44">
        <v>7</v>
      </c>
      <c r="K34" s="44">
        <v>7</v>
      </c>
      <c r="L34" s="44">
        <v>8</v>
      </c>
      <c r="M34" s="44">
        <v>6</v>
      </c>
      <c r="N34" s="44">
        <v>8</v>
      </c>
      <c r="O34" s="189">
        <f t="shared" si="0"/>
        <v>6.636363636363637</v>
      </c>
    </row>
    <row r="35" spans="1:15" ht="12.75">
      <c r="A35" s="32">
        <f t="shared" si="1"/>
        <v>30</v>
      </c>
      <c r="B35" s="187" t="str">
        <f>'Бел. яз._I'!B39</f>
        <v>Шкирта Андрей</v>
      </c>
      <c r="C35" s="44">
        <v>7</v>
      </c>
      <c r="D35" s="44">
        <v>4</v>
      </c>
      <c r="E35" s="44">
        <v>5</v>
      </c>
      <c r="F35" s="44">
        <v>4</v>
      </c>
      <c r="G35" s="44">
        <v>8</v>
      </c>
      <c r="H35" s="44">
        <v>7</v>
      </c>
      <c r="I35" s="44">
        <v>8</v>
      </c>
      <c r="J35" s="44">
        <v>6</v>
      </c>
      <c r="K35" s="44">
        <v>7</v>
      </c>
      <c r="L35" s="44">
        <v>8</v>
      </c>
      <c r="M35" s="44">
        <v>7</v>
      </c>
      <c r="N35" s="44">
        <v>8</v>
      </c>
      <c r="O35" s="189">
        <f t="shared" si="0"/>
        <v>6.545454545454546</v>
      </c>
    </row>
    <row r="36" spans="1:15" ht="15.75">
      <c r="A36" s="145"/>
      <c r="B36" s="145" t="s">
        <v>167</v>
      </c>
      <c r="C36" s="190">
        <f>AVERAGE(C6:C35)</f>
        <v>6.827586206896552</v>
      </c>
      <c r="D36" s="190">
        <f aca="true" t="shared" si="2" ref="D36:O36">AVERAGE(D6:D35)</f>
        <v>4.793103448275862</v>
      </c>
      <c r="E36" s="190">
        <f t="shared" si="2"/>
        <v>4.689655172413793</v>
      </c>
      <c r="F36" s="190">
        <f t="shared" si="2"/>
        <v>4.206896551724138</v>
      </c>
      <c r="G36" s="190">
        <f t="shared" si="2"/>
        <v>6.857142857142857</v>
      </c>
      <c r="H36" s="190">
        <f t="shared" si="2"/>
        <v>5.344827586206897</v>
      </c>
      <c r="I36" s="190">
        <f t="shared" si="2"/>
        <v>7.413793103448276</v>
      </c>
      <c r="J36" s="190">
        <f t="shared" si="2"/>
        <v>5.793103448275862</v>
      </c>
      <c r="K36" s="190">
        <f t="shared" si="2"/>
        <v>6.517241379310345</v>
      </c>
      <c r="L36" s="190">
        <f t="shared" si="2"/>
        <v>7.620689655172414</v>
      </c>
      <c r="M36" s="190">
        <f t="shared" si="2"/>
        <v>5.724137931034483</v>
      </c>
      <c r="N36" s="190">
        <f t="shared" si="2"/>
        <v>6.620689655172414</v>
      </c>
      <c r="O36" s="191">
        <f t="shared" si="2"/>
        <v>5.9611285266457665</v>
      </c>
    </row>
  </sheetData>
  <sheetProtection/>
  <mergeCells count="4">
    <mergeCell ref="O4:O5"/>
    <mergeCell ref="C4:N4"/>
    <mergeCell ref="A4:A5"/>
    <mergeCell ref="B4:B5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58"/>
  <dimension ref="A2:AC38"/>
  <sheetViews>
    <sheetView zoomScale="75" zoomScaleNormal="75" workbookViewId="0" topLeftCell="A1">
      <selection activeCell="O9" sqref="O9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14" width="3.375" style="0" customWidth="1"/>
    <col min="15" max="15" width="13.00390625" style="0" customWidth="1"/>
  </cols>
  <sheetData>
    <row r="2" spans="2:5" ht="15.75">
      <c r="B2" s="1"/>
      <c r="D2" s="10" t="s">
        <v>7</v>
      </c>
      <c r="E2" s="11" t="s">
        <v>29</v>
      </c>
    </row>
    <row r="3" spans="2:5" ht="15.75">
      <c r="B3" s="1"/>
      <c r="D3" s="10" t="s">
        <v>8</v>
      </c>
      <c r="E3" s="57">
        <v>24</v>
      </c>
    </row>
    <row r="4" spans="2:5" ht="15.75">
      <c r="B4" s="1"/>
      <c r="D4" s="10" t="s">
        <v>9</v>
      </c>
      <c r="E4" s="57"/>
    </row>
    <row r="5" spans="4:5" ht="15.75">
      <c r="D5" s="10" t="s">
        <v>10</v>
      </c>
      <c r="E5" s="54"/>
    </row>
    <row r="6" ht="13.5" thickBot="1"/>
    <row r="7" spans="1:15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10"/>
      <c r="O7" s="199" t="s">
        <v>46</v>
      </c>
    </row>
    <row r="8" spans="1:29" ht="33" customHeight="1" thickBot="1">
      <c r="A8" s="211"/>
      <c r="B8" s="246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2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2.75">
      <c r="A9" s="28">
        <v>1</v>
      </c>
      <c r="B9" s="17" t="e">
        <f>#REF!</f>
        <v>#REF!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46" t="e">
        <f>ROUND((AVERAGE(C9:N9)),0)</f>
        <v>#DIV/0!</v>
      </c>
    </row>
    <row r="10" spans="1:15" ht="12.75">
      <c r="A10" s="29">
        <f>1+A9</f>
        <v>2</v>
      </c>
      <c r="B10" s="18" t="e">
        <f>#REF!</f>
        <v>#REF!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15" t="e">
        <f aca="true" t="shared" si="0" ref="O10:O38">ROUND((AVERAGE(C10:N10)),0)</f>
        <v>#DIV/0!</v>
      </c>
    </row>
    <row r="11" spans="1:15" ht="12.75">
      <c r="A11" s="29">
        <f aca="true" t="shared" si="1" ref="A11:A38">1+A10</f>
        <v>3</v>
      </c>
      <c r="B11" s="18" t="e">
        <f>#REF!</f>
        <v>#REF!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15" t="e">
        <f t="shared" si="0"/>
        <v>#DIV/0!</v>
      </c>
    </row>
    <row r="12" spans="1:15" ht="12.75">
      <c r="A12" s="29">
        <f t="shared" si="1"/>
        <v>4</v>
      </c>
      <c r="B12" s="18" t="e">
        <f>#REF!</f>
        <v>#REF!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15" t="e">
        <f t="shared" si="0"/>
        <v>#DIV/0!</v>
      </c>
    </row>
    <row r="13" spans="1:15" ht="12.75">
      <c r="A13" s="29">
        <f t="shared" si="1"/>
        <v>5</v>
      </c>
      <c r="B13" s="18" t="e">
        <f>#REF!</f>
        <v>#REF!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15" t="e">
        <f t="shared" si="0"/>
        <v>#DIV/0!</v>
      </c>
    </row>
    <row r="14" spans="1:15" ht="12.75">
      <c r="A14" s="29">
        <f t="shared" si="1"/>
        <v>6</v>
      </c>
      <c r="B14" s="18" t="e">
        <f>#REF!</f>
        <v>#REF!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15" t="e">
        <f t="shared" si="0"/>
        <v>#DIV/0!</v>
      </c>
    </row>
    <row r="15" spans="1:15" ht="12.75">
      <c r="A15" s="29">
        <f t="shared" si="1"/>
        <v>7</v>
      </c>
      <c r="B15" s="18" t="e">
        <f>#REF!</f>
        <v>#REF!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15" t="e">
        <f t="shared" si="0"/>
        <v>#DIV/0!</v>
      </c>
    </row>
    <row r="16" spans="1:15" ht="12.75">
      <c r="A16" s="29">
        <f t="shared" si="1"/>
        <v>8</v>
      </c>
      <c r="B16" s="18" t="e">
        <f>#REF!</f>
        <v>#REF!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15" t="e">
        <f t="shared" si="0"/>
        <v>#DIV/0!</v>
      </c>
    </row>
    <row r="17" spans="1:15" ht="12.75">
      <c r="A17" s="29">
        <f t="shared" si="1"/>
        <v>9</v>
      </c>
      <c r="B17" s="18" t="e">
        <f>#REF!</f>
        <v>#REF!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15" t="e">
        <f t="shared" si="0"/>
        <v>#DIV/0!</v>
      </c>
    </row>
    <row r="18" spans="1:15" ht="12.75">
      <c r="A18" s="29">
        <f t="shared" si="1"/>
        <v>10</v>
      </c>
      <c r="B18" s="18" t="e">
        <f>#REF!</f>
        <v>#REF!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15" t="e">
        <f t="shared" si="0"/>
        <v>#DIV/0!</v>
      </c>
    </row>
    <row r="19" spans="1:15" ht="12.75">
      <c r="A19" s="29">
        <f t="shared" si="1"/>
        <v>11</v>
      </c>
      <c r="B19" s="18" t="e">
        <f>#REF!</f>
        <v>#REF!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15" t="e">
        <f t="shared" si="0"/>
        <v>#DIV/0!</v>
      </c>
    </row>
    <row r="20" spans="1:15" ht="12.75">
      <c r="A20" s="29">
        <f t="shared" si="1"/>
        <v>12</v>
      </c>
      <c r="B20" s="18" t="e">
        <f>#REF!</f>
        <v>#REF!</v>
      </c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15" t="e">
        <f t="shared" si="0"/>
        <v>#DIV/0!</v>
      </c>
    </row>
    <row r="21" spans="1:15" ht="12.75">
      <c r="A21" s="29">
        <f t="shared" si="1"/>
        <v>13</v>
      </c>
      <c r="B21" s="18" t="e">
        <f>#REF!</f>
        <v>#REF!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15" t="e">
        <f t="shared" si="0"/>
        <v>#DIV/0!</v>
      </c>
    </row>
    <row r="22" spans="1:15" ht="12.75">
      <c r="A22" s="29">
        <f t="shared" si="1"/>
        <v>14</v>
      </c>
      <c r="B22" s="18" t="e">
        <f>#REF!</f>
        <v>#REF!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15" t="e">
        <f t="shared" si="0"/>
        <v>#DIV/0!</v>
      </c>
    </row>
    <row r="23" spans="1:15" ht="12.75">
      <c r="A23" s="29">
        <f t="shared" si="1"/>
        <v>15</v>
      </c>
      <c r="B23" s="18" t="e">
        <f>#REF!</f>
        <v>#REF!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15" t="e">
        <f t="shared" si="0"/>
        <v>#DIV/0!</v>
      </c>
    </row>
    <row r="24" spans="1:15" ht="12.75">
      <c r="A24" s="29">
        <f t="shared" si="1"/>
        <v>16</v>
      </c>
      <c r="B24" s="18" t="e">
        <f>#REF!</f>
        <v>#REF!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15" t="e">
        <f t="shared" si="0"/>
        <v>#DIV/0!</v>
      </c>
    </row>
    <row r="25" spans="1:15" ht="12.75">
      <c r="A25" s="29">
        <f t="shared" si="1"/>
        <v>17</v>
      </c>
      <c r="B25" s="18" t="e">
        <f>#REF!</f>
        <v>#REF!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15" t="e">
        <f t="shared" si="0"/>
        <v>#DIV/0!</v>
      </c>
    </row>
    <row r="26" spans="1:15" ht="12.75">
      <c r="A26" s="29">
        <f t="shared" si="1"/>
        <v>18</v>
      </c>
      <c r="B26" s="18" t="e">
        <f>#REF!</f>
        <v>#REF!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15" t="e">
        <f t="shared" si="0"/>
        <v>#DIV/0!</v>
      </c>
    </row>
    <row r="27" spans="1:15" ht="12.75">
      <c r="A27" s="29">
        <f t="shared" si="1"/>
        <v>19</v>
      </c>
      <c r="B27" s="18" t="e">
        <f>#REF!</f>
        <v>#REF!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15" t="e">
        <f t="shared" si="0"/>
        <v>#DIV/0!</v>
      </c>
    </row>
    <row r="28" spans="1:15" ht="12.75">
      <c r="A28" s="29">
        <f t="shared" si="1"/>
        <v>20</v>
      </c>
      <c r="B28" s="18" t="e">
        <f>#REF!</f>
        <v>#REF!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15" t="e">
        <f t="shared" si="0"/>
        <v>#DIV/0!</v>
      </c>
    </row>
    <row r="29" spans="1:15" ht="12.75">
      <c r="A29" s="29">
        <f t="shared" si="1"/>
        <v>21</v>
      </c>
      <c r="B29" s="18" t="e">
        <f>#REF!</f>
        <v>#REF!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15" t="e">
        <f t="shared" si="0"/>
        <v>#DIV/0!</v>
      </c>
    </row>
    <row r="30" spans="1:15" ht="12.75">
      <c r="A30" s="29">
        <f t="shared" si="1"/>
        <v>22</v>
      </c>
      <c r="B30" s="18" t="e">
        <f>#REF!</f>
        <v>#REF!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15" t="e">
        <f t="shared" si="0"/>
        <v>#DIV/0!</v>
      </c>
    </row>
    <row r="31" spans="1:15" ht="12.75">
      <c r="A31" s="29">
        <f t="shared" si="1"/>
        <v>23</v>
      </c>
      <c r="B31" s="18" t="e">
        <f>#REF!</f>
        <v>#REF!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15" t="e">
        <f t="shared" si="0"/>
        <v>#DIV/0!</v>
      </c>
    </row>
    <row r="32" spans="1:15" ht="12.75">
      <c r="A32" s="29">
        <f t="shared" si="1"/>
        <v>24</v>
      </c>
      <c r="B32" s="18" t="e">
        <f>#REF!</f>
        <v>#REF!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15" t="e">
        <f t="shared" si="0"/>
        <v>#DIV/0!</v>
      </c>
    </row>
    <row r="33" spans="1:15" ht="12.75">
      <c r="A33" s="29">
        <f t="shared" si="1"/>
        <v>25</v>
      </c>
      <c r="B33" s="18" t="e">
        <f>#REF!</f>
        <v>#REF!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15" t="e">
        <f t="shared" si="0"/>
        <v>#DIV/0!</v>
      </c>
    </row>
    <row r="34" spans="1:15" ht="12.75">
      <c r="A34" s="29">
        <f>1+A33</f>
        <v>26</v>
      </c>
      <c r="B34" s="18" t="e">
        <f>#REF!</f>
        <v>#REF!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15" t="e">
        <f t="shared" si="0"/>
        <v>#DIV/0!</v>
      </c>
    </row>
    <row r="35" spans="1:15" ht="12.75">
      <c r="A35" s="29">
        <f t="shared" si="1"/>
        <v>27</v>
      </c>
      <c r="B35" s="18" t="e">
        <f>#REF!</f>
        <v>#REF!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27" t="e">
        <f t="shared" si="0"/>
        <v>#DIV/0!</v>
      </c>
    </row>
    <row r="36" spans="1:15" ht="12.75">
      <c r="A36" s="29">
        <f t="shared" si="1"/>
        <v>28</v>
      </c>
      <c r="B36" s="18" t="e">
        <f>#REF!</f>
        <v>#REF!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  <c r="O36" s="27" t="e">
        <f t="shared" si="0"/>
        <v>#DIV/0!</v>
      </c>
    </row>
    <row r="37" spans="1:15" ht="12.75">
      <c r="A37" s="29">
        <f t="shared" si="1"/>
        <v>29</v>
      </c>
      <c r="B37" s="18" t="e">
        <f>#REF!</f>
        <v>#REF!</v>
      </c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26" t="e">
        <f t="shared" si="0"/>
        <v>#DIV/0!</v>
      </c>
    </row>
    <row r="38" spans="1:15" ht="13.5" thickBot="1">
      <c r="A38" s="30">
        <f t="shared" si="1"/>
        <v>30</v>
      </c>
      <c r="B38" s="19" t="e">
        <f>#REF!</f>
        <v>#REF!</v>
      </c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45" t="e">
        <f t="shared" si="0"/>
        <v>#DIV/0!</v>
      </c>
    </row>
  </sheetData>
  <sheetProtection password="CA79" sheet="1" objects="1" scenarios="1"/>
  <mergeCells count="4">
    <mergeCell ref="C7:N7"/>
    <mergeCell ref="A7:A8"/>
    <mergeCell ref="B7:B8"/>
    <mergeCell ref="O7:O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84"/>
  <dimension ref="A1:R36"/>
  <sheetViews>
    <sheetView zoomScale="75" zoomScaleNormal="75" workbookViewId="0" topLeftCell="A2">
      <selection activeCell="R35" sqref="R35"/>
    </sheetView>
  </sheetViews>
  <sheetFormatPr defaultColWidth="9.00390625" defaultRowHeight="12.75"/>
  <cols>
    <col min="1" max="1" width="3.75390625" style="0" customWidth="1"/>
    <col min="2" max="2" width="25.375" style="0" bestFit="1" customWidth="1"/>
    <col min="3" max="17" width="8.75390625" style="0" customWidth="1"/>
    <col min="18" max="18" width="22.00390625" style="188" bestFit="1" customWidth="1"/>
  </cols>
  <sheetData>
    <row r="1" spans="1:13" ht="23.25">
      <c r="A1" s="9"/>
      <c r="B1" s="2"/>
      <c r="C1" s="2"/>
      <c r="D1" s="8" t="s">
        <v>5</v>
      </c>
      <c r="G1" s="2"/>
      <c r="H1" s="2"/>
      <c r="I1" s="2"/>
      <c r="J1" s="2"/>
      <c r="K1" s="2"/>
      <c r="L1" s="12"/>
      <c r="M1" s="12"/>
    </row>
    <row r="2" spans="1:13" ht="15.75">
      <c r="A2" s="9"/>
      <c r="B2" s="2"/>
      <c r="C2" s="2"/>
      <c r="E2" s="72" t="s">
        <v>53</v>
      </c>
      <c r="F2" s="183">
        <v>12</v>
      </c>
      <c r="G2" s="2"/>
      <c r="H2" s="2"/>
      <c r="I2" s="2"/>
      <c r="J2" s="2"/>
      <c r="K2" s="2"/>
      <c r="L2" s="2"/>
      <c r="M2" s="2"/>
    </row>
    <row r="3" spans="1:13" ht="16.5" thickBot="1">
      <c r="A3" s="9"/>
      <c r="B3" s="2"/>
      <c r="C3" s="2"/>
      <c r="E3" s="72" t="s">
        <v>54</v>
      </c>
      <c r="F3" s="183">
        <v>3</v>
      </c>
      <c r="G3" s="2"/>
      <c r="H3" s="2"/>
      <c r="I3" s="2"/>
      <c r="J3" s="2"/>
      <c r="K3" s="2"/>
      <c r="L3" s="2"/>
      <c r="M3" s="2"/>
    </row>
    <row r="4" spans="1:18" ht="16.5" customHeight="1" thickBot="1">
      <c r="A4" s="228" t="s">
        <v>0</v>
      </c>
      <c r="B4" s="230" t="s">
        <v>11</v>
      </c>
      <c r="C4" s="193"/>
      <c r="D4" s="223" t="s">
        <v>171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2" t="s">
        <v>30</v>
      </c>
    </row>
    <row r="5" spans="1:18" ht="119.25" customHeight="1">
      <c r="A5" s="244"/>
      <c r="B5" s="245"/>
      <c r="C5" s="182" t="s">
        <v>164</v>
      </c>
      <c r="D5" s="182" t="s">
        <v>63</v>
      </c>
      <c r="E5" s="186" t="s">
        <v>66</v>
      </c>
      <c r="F5" s="184" t="s">
        <v>168</v>
      </c>
      <c r="G5" s="184" t="s">
        <v>16</v>
      </c>
      <c r="H5" s="182" t="s">
        <v>49</v>
      </c>
      <c r="I5" s="185" t="s">
        <v>22</v>
      </c>
      <c r="J5" s="182" t="s">
        <v>61</v>
      </c>
      <c r="K5" s="182" t="s">
        <v>60</v>
      </c>
      <c r="L5" s="182" t="s">
        <v>62</v>
      </c>
      <c r="M5" s="182" t="s">
        <v>58</v>
      </c>
      <c r="N5" s="182" t="s">
        <v>170</v>
      </c>
      <c r="O5" s="182" t="s">
        <v>172</v>
      </c>
      <c r="P5" s="182" t="s">
        <v>173</v>
      </c>
      <c r="Q5" s="186" t="s">
        <v>174</v>
      </c>
      <c r="R5" s="243"/>
    </row>
    <row r="6" spans="1:18" ht="12.75">
      <c r="A6" s="32">
        <v>1</v>
      </c>
      <c r="B6" s="187" t="str">
        <f>'Бел. яз._I'!B10</f>
        <v>Бальцевич Александр</v>
      </c>
      <c r="C6" s="147">
        <v>8</v>
      </c>
      <c r="D6">
        <v>7</v>
      </c>
      <c r="E6">
        <v>6</v>
      </c>
      <c r="F6">
        <v>3</v>
      </c>
      <c r="G6">
        <v>6</v>
      </c>
      <c r="H6">
        <v>4</v>
      </c>
      <c r="I6">
        <v>5</v>
      </c>
      <c r="J6">
        <v>7</v>
      </c>
      <c r="K6">
        <v>4</v>
      </c>
      <c r="L6">
        <v>5</v>
      </c>
      <c r="M6">
        <v>5</v>
      </c>
      <c r="N6">
        <v>7</v>
      </c>
      <c r="O6" s="44">
        <v>7</v>
      </c>
      <c r="P6" s="44">
        <v>7</v>
      </c>
      <c r="Q6" s="44">
        <v>8</v>
      </c>
      <c r="R6" s="189">
        <f>AVERAGE(F6:Q6)</f>
        <v>5.666666666666667</v>
      </c>
    </row>
    <row r="7" spans="1:18" ht="12.75">
      <c r="A7" s="32">
        <f aca="true" t="shared" si="0" ref="A7:A35">1+A6</f>
        <v>2</v>
      </c>
      <c r="B7" s="187" t="str">
        <f>'Бел. яз._I'!B11</f>
        <v>Барановский Юрий</v>
      </c>
      <c r="C7" s="194">
        <v>7</v>
      </c>
      <c r="D7" s="44">
        <v>8</v>
      </c>
      <c r="E7" s="44">
        <v>4</v>
      </c>
      <c r="F7" s="44">
        <v>6</v>
      </c>
      <c r="G7" s="44">
        <v>6</v>
      </c>
      <c r="H7" s="44">
        <v>4</v>
      </c>
      <c r="I7" s="44">
        <v>6</v>
      </c>
      <c r="J7" s="44">
        <v>5</v>
      </c>
      <c r="K7" s="44">
        <v>4</v>
      </c>
      <c r="L7" s="44">
        <v>5</v>
      </c>
      <c r="M7" s="44">
        <v>5</v>
      </c>
      <c r="N7" s="44">
        <v>0</v>
      </c>
      <c r="O7" s="44">
        <v>6</v>
      </c>
      <c r="P7" s="44">
        <v>7</v>
      </c>
      <c r="Q7" s="44">
        <v>4</v>
      </c>
      <c r="R7" s="189">
        <f aca="true" t="shared" si="1" ref="R7:R36">AVERAGE(F7:Q7)</f>
        <v>4.833333333333333</v>
      </c>
    </row>
    <row r="8" spans="1:18" ht="12.75">
      <c r="A8" s="32">
        <f t="shared" si="0"/>
        <v>3</v>
      </c>
      <c r="B8" s="187" t="str">
        <f>'Бел. яз._I'!B12</f>
        <v>Белоокий Александр</v>
      </c>
      <c r="C8" s="194">
        <v>8</v>
      </c>
      <c r="D8" s="44">
        <v>6</v>
      </c>
      <c r="E8" s="44">
        <v>6</v>
      </c>
      <c r="F8" s="44">
        <v>3</v>
      </c>
      <c r="G8" s="44">
        <v>4</v>
      </c>
      <c r="H8" s="44">
        <v>5</v>
      </c>
      <c r="I8" s="44">
        <v>5</v>
      </c>
      <c r="J8" s="44">
        <v>5</v>
      </c>
      <c r="K8" s="44">
        <v>4</v>
      </c>
      <c r="L8" s="44">
        <v>5</v>
      </c>
      <c r="M8" s="44">
        <v>6</v>
      </c>
      <c r="N8" s="44">
        <v>6</v>
      </c>
      <c r="O8" s="44">
        <v>7</v>
      </c>
      <c r="P8" s="44">
        <v>6</v>
      </c>
      <c r="Q8" s="44">
        <v>4</v>
      </c>
      <c r="R8" s="189">
        <f t="shared" si="1"/>
        <v>5</v>
      </c>
    </row>
    <row r="9" spans="1:18" ht="12.75">
      <c r="A9" s="32">
        <f t="shared" si="0"/>
        <v>4</v>
      </c>
      <c r="B9" s="187" t="str">
        <f>'Бел. яз._I'!B13</f>
        <v>Бондарь Евгений</v>
      </c>
      <c r="C9" s="194">
        <v>0</v>
      </c>
      <c r="D9" s="44">
        <v>6</v>
      </c>
      <c r="E9" s="44">
        <v>4</v>
      </c>
      <c r="F9" s="44">
        <v>4</v>
      </c>
      <c r="G9" s="44">
        <v>4</v>
      </c>
      <c r="H9" s="44">
        <v>0</v>
      </c>
      <c r="I9" s="44">
        <v>4</v>
      </c>
      <c r="J9" s="44">
        <v>0</v>
      </c>
      <c r="K9" s="44">
        <v>3</v>
      </c>
      <c r="L9" s="44">
        <v>4</v>
      </c>
      <c r="M9" s="44">
        <v>6</v>
      </c>
      <c r="N9" s="44">
        <v>0</v>
      </c>
      <c r="O9" s="44">
        <v>0</v>
      </c>
      <c r="P9" s="44">
        <v>4</v>
      </c>
      <c r="Q9" s="44">
        <v>4</v>
      </c>
      <c r="R9" s="189">
        <f t="shared" si="1"/>
        <v>2.75</v>
      </c>
    </row>
    <row r="10" spans="1:18" ht="12.75">
      <c r="A10" s="32">
        <f t="shared" si="0"/>
        <v>5</v>
      </c>
      <c r="B10" s="187" t="str">
        <f>'Бел. яз._I'!B14</f>
        <v>Бруненко Евгений</v>
      </c>
      <c r="C10" s="194">
        <v>7</v>
      </c>
      <c r="D10" s="44">
        <v>6</v>
      </c>
      <c r="E10" s="44">
        <v>5</v>
      </c>
      <c r="F10" s="44">
        <v>5</v>
      </c>
      <c r="G10" s="44">
        <v>4</v>
      </c>
      <c r="H10" s="44">
        <v>5</v>
      </c>
      <c r="I10" s="44">
        <v>7</v>
      </c>
      <c r="J10" s="44">
        <v>5</v>
      </c>
      <c r="K10" s="44">
        <v>5</v>
      </c>
      <c r="L10" s="44">
        <v>5</v>
      </c>
      <c r="M10" s="44">
        <v>6</v>
      </c>
      <c r="N10" s="44">
        <v>0</v>
      </c>
      <c r="O10" s="44">
        <v>6</v>
      </c>
      <c r="P10" s="44">
        <v>7</v>
      </c>
      <c r="Q10" s="44">
        <v>4</v>
      </c>
      <c r="R10" s="189">
        <f>AVERAGE(O10:Q10)</f>
        <v>5.666666666666667</v>
      </c>
    </row>
    <row r="11" spans="1:18" ht="12.75">
      <c r="A11" s="32">
        <f t="shared" si="0"/>
        <v>6</v>
      </c>
      <c r="B11" s="187" t="str">
        <f>'Бел. яз._I'!B15</f>
        <v>Гадомский Павел</v>
      </c>
      <c r="C11" s="194">
        <v>0</v>
      </c>
      <c r="D11" s="44">
        <v>6</v>
      </c>
      <c r="E11" s="44">
        <v>4</v>
      </c>
      <c r="F11" s="44">
        <v>6</v>
      </c>
      <c r="G11" s="44">
        <v>4</v>
      </c>
      <c r="H11" s="44">
        <v>0</v>
      </c>
      <c r="I11" s="44">
        <v>4</v>
      </c>
      <c r="J11" s="44">
        <v>0</v>
      </c>
      <c r="K11" s="44">
        <v>4</v>
      </c>
      <c r="L11" s="44">
        <v>6</v>
      </c>
      <c r="M11" s="44">
        <v>6</v>
      </c>
      <c r="N11" s="44">
        <v>0</v>
      </c>
      <c r="O11" s="44">
        <v>0</v>
      </c>
      <c r="P11" s="44">
        <v>4</v>
      </c>
      <c r="Q11" s="44">
        <v>4</v>
      </c>
      <c r="R11" s="189">
        <f t="shared" si="1"/>
        <v>3.1666666666666665</v>
      </c>
    </row>
    <row r="12" spans="1:18" ht="12.75">
      <c r="A12" s="32">
        <f t="shared" si="0"/>
        <v>7</v>
      </c>
      <c r="B12" s="187" t="str">
        <f>'Бел. яз._I'!B16</f>
        <v>Горбачёв Михаил</v>
      </c>
      <c r="C12" s="194">
        <v>8</v>
      </c>
      <c r="D12" s="44">
        <v>8</v>
      </c>
      <c r="E12" s="44">
        <v>6</v>
      </c>
      <c r="F12" s="44">
        <v>7</v>
      </c>
      <c r="G12" s="44">
        <v>5</v>
      </c>
      <c r="H12" s="44">
        <v>5</v>
      </c>
      <c r="I12" s="44">
        <v>7</v>
      </c>
      <c r="J12" s="44">
        <v>5</v>
      </c>
      <c r="K12" s="44">
        <v>5</v>
      </c>
      <c r="L12" s="44">
        <v>6</v>
      </c>
      <c r="M12" s="44">
        <v>7</v>
      </c>
      <c r="N12" s="44">
        <v>6</v>
      </c>
      <c r="O12" s="44">
        <v>8</v>
      </c>
      <c r="P12" s="44">
        <v>8</v>
      </c>
      <c r="Q12" s="44">
        <v>6</v>
      </c>
      <c r="R12" s="189">
        <f t="shared" si="1"/>
        <v>6.25</v>
      </c>
    </row>
    <row r="13" spans="1:18" ht="12.75">
      <c r="A13" s="32">
        <f t="shared" si="0"/>
        <v>8</v>
      </c>
      <c r="B13" s="187" t="str">
        <f>'Бел. яз._I'!B17</f>
        <v>Жидко Дмитрий</v>
      </c>
      <c r="C13" s="194">
        <v>6</v>
      </c>
      <c r="D13" s="44">
        <v>7</v>
      </c>
      <c r="E13" s="44">
        <v>4</v>
      </c>
      <c r="F13" s="44">
        <v>7</v>
      </c>
      <c r="G13" s="44">
        <v>6</v>
      </c>
      <c r="H13" s="44">
        <v>5</v>
      </c>
      <c r="I13" s="44">
        <v>4</v>
      </c>
      <c r="J13" s="44">
        <v>5</v>
      </c>
      <c r="K13" s="44">
        <v>5</v>
      </c>
      <c r="L13" s="44">
        <v>5</v>
      </c>
      <c r="M13" s="44">
        <v>6</v>
      </c>
      <c r="N13" s="44">
        <v>6</v>
      </c>
      <c r="O13" s="44">
        <v>7</v>
      </c>
      <c r="P13" s="44">
        <v>7</v>
      </c>
      <c r="Q13" s="44">
        <v>7</v>
      </c>
      <c r="R13" s="189">
        <f t="shared" si="1"/>
        <v>5.833333333333333</v>
      </c>
    </row>
    <row r="14" spans="1:18" ht="12.75">
      <c r="A14" s="32">
        <f t="shared" si="0"/>
        <v>9</v>
      </c>
      <c r="B14" s="187" t="str">
        <f>'Бел. яз._I'!B18</f>
        <v>Журко Алексей</v>
      </c>
      <c r="C14" s="194">
        <v>6</v>
      </c>
      <c r="D14" s="44">
        <v>7</v>
      </c>
      <c r="E14" s="44">
        <v>5</v>
      </c>
      <c r="F14" s="44">
        <v>7</v>
      </c>
      <c r="G14" s="44">
        <v>6</v>
      </c>
      <c r="H14" s="44">
        <v>5</v>
      </c>
      <c r="I14" s="44">
        <v>6</v>
      </c>
      <c r="J14" s="44">
        <v>4</v>
      </c>
      <c r="K14" s="44">
        <v>5</v>
      </c>
      <c r="L14" s="44">
        <v>5</v>
      </c>
      <c r="M14" s="44">
        <v>6</v>
      </c>
      <c r="N14" s="44">
        <v>6</v>
      </c>
      <c r="O14" s="44">
        <v>6</v>
      </c>
      <c r="P14" s="44">
        <v>6</v>
      </c>
      <c r="Q14" s="44">
        <v>4</v>
      </c>
      <c r="R14" s="189">
        <f t="shared" si="1"/>
        <v>5.5</v>
      </c>
    </row>
    <row r="15" spans="1:18" ht="12.75">
      <c r="A15" s="32">
        <f t="shared" si="0"/>
        <v>10</v>
      </c>
      <c r="B15" s="187" t="str">
        <f>'Бел. яз._I'!B19</f>
        <v>Ивуть Юрий</v>
      </c>
      <c r="C15" s="194">
        <v>7</v>
      </c>
      <c r="D15" s="44">
        <v>7</v>
      </c>
      <c r="E15" s="44">
        <v>7</v>
      </c>
      <c r="F15" s="44">
        <v>6</v>
      </c>
      <c r="G15" s="44">
        <v>5</v>
      </c>
      <c r="H15" s="44">
        <v>5</v>
      </c>
      <c r="I15" s="44">
        <v>9</v>
      </c>
      <c r="J15" s="44">
        <v>7</v>
      </c>
      <c r="K15" s="44">
        <v>5</v>
      </c>
      <c r="L15" s="44">
        <v>6</v>
      </c>
      <c r="M15" s="44">
        <v>7</v>
      </c>
      <c r="N15" s="44">
        <v>6</v>
      </c>
      <c r="O15" s="44">
        <v>7</v>
      </c>
      <c r="P15" s="44">
        <v>7</v>
      </c>
      <c r="Q15" s="44">
        <v>6</v>
      </c>
      <c r="R15" s="189">
        <f t="shared" si="1"/>
        <v>6.333333333333333</v>
      </c>
    </row>
    <row r="16" spans="1:18" ht="12.75">
      <c r="A16" s="32">
        <f t="shared" si="0"/>
        <v>11</v>
      </c>
      <c r="B16" s="187" t="s">
        <v>169</v>
      </c>
      <c r="C16" s="194">
        <v>4</v>
      </c>
      <c r="D16" s="44">
        <v>4</v>
      </c>
      <c r="E16" s="44">
        <v>5</v>
      </c>
      <c r="F16" s="44">
        <v>3</v>
      </c>
      <c r="G16" s="44">
        <v>4</v>
      </c>
      <c r="H16" s="44">
        <v>0</v>
      </c>
      <c r="I16" s="44">
        <v>0</v>
      </c>
      <c r="J16" s="44">
        <v>0</v>
      </c>
      <c r="K16" s="44">
        <v>3</v>
      </c>
      <c r="L16" s="44">
        <v>4</v>
      </c>
      <c r="M16" s="44">
        <v>0</v>
      </c>
      <c r="N16" s="44">
        <v>0</v>
      </c>
      <c r="O16" s="44">
        <v>4</v>
      </c>
      <c r="P16" s="44">
        <v>4</v>
      </c>
      <c r="Q16" s="44">
        <v>4</v>
      </c>
      <c r="R16" s="189">
        <f t="shared" si="1"/>
        <v>2.1666666666666665</v>
      </c>
    </row>
    <row r="17" spans="1:18" ht="12.75">
      <c r="A17" s="32">
        <f t="shared" si="0"/>
        <v>12</v>
      </c>
      <c r="B17" s="187" t="str">
        <f>'Бел. яз._I'!B20</f>
        <v>Кодь Тадеуш</v>
      </c>
      <c r="C17" s="194">
        <v>8</v>
      </c>
      <c r="D17" s="44">
        <v>8</v>
      </c>
      <c r="E17" s="44">
        <v>6</v>
      </c>
      <c r="F17" s="44">
        <v>5</v>
      </c>
      <c r="G17" s="44">
        <v>4</v>
      </c>
      <c r="H17" s="44">
        <v>6</v>
      </c>
      <c r="I17" s="44">
        <v>7</v>
      </c>
      <c r="J17" s="44">
        <v>0</v>
      </c>
      <c r="K17" s="44">
        <v>5</v>
      </c>
      <c r="L17" s="44">
        <v>5</v>
      </c>
      <c r="M17" s="44">
        <v>6</v>
      </c>
      <c r="N17" s="44">
        <v>6</v>
      </c>
      <c r="O17" s="44">
        <v>7</v>
      </c>
      <c r="P17" s="44">
        <v>7</v>
      </c>
      <c r="Q17" s="44">
        <v>7</v>
      </c>
      <c r="R17" s="189">
        <f t="shared" si="1"/>
        <v>5.416666666666667</v>
      </c>
    </row>
    <row r="18" spans="1:18" ht="12.75">
      <c r="A18" s="32">
        <f t="shared" si="0"/>
        <v>13</v>
      </c>
      <c r="B18" s="187" t="str">
        <f>'Бел. яз._I'!B21</f>
        <v>Крисинель Денис</v>
      </c>
      <c r="C18" s="194">
        <v>8</v>
      </c>
      <c r="D18" s="44">
        <v>9</v>
      </c>
      <c r="E18" s="44">
        <v>6</v>
      </c>
      <c r="F18" s="44">
        <v>5</v>
      </c>
      <c r="G18" s="44">
        <v>4</v>
      </c>
      <c r="H18" s="44">
        <v>4</v>
      </c>
      <c r="I18" s="44">
        <v>8</v>
      </c>
      <c r="J18" s="44">
        <v>0</v>
      </c>
      <c r="K18" s="44">
        <v>5</v>
      </c>
      <c r="L18" s="44">
        <v>5</v>
      </c>
      <c r="M18" s="44">
        <v>6</v>
      </c>
      <c r="N18" s="44">
        <v>8</v>
      </c>
      <c r="O18" s="44">
        <v>7</v>
      </c>
      <c r="P18" s="44">
        <v>8</v>
      </c>
      <c r="Q18" s="44">
        <v>8</v>
      </c>
      <c r="R18" s="189">
        <f t="shared" si="1"/>
        <v>5.666666666666667</v>
      </c>
    </row>
    <row r="19" spans="1:18" ht="12.75">
      <c r="A19" s="32">
        <f t="shared" si="0"/>
        <v>14</v>
      </c>
      <c r="B19" s="187" t="str">
        <f>'Бел. яз._I'!B22</f>
        <v>Лихорад Андрей</v>
      </c>
      <c r="C19" s="194">
        <v>6</v>
      </c>
      <c r="D19" s="44">
        <v>6</v>
      </c>
      <c r="E19" s="44">
        <v>5</v>
      </c>
      <c r="F19" s="44">
        <v>4</v>
      </c>
      <c r="G19" s="44">
        <v>4</v>
      </c>
      <c r="H19" s="44">
        <v>4</v>
      </c>
      <c r="I19" s="44">
        <v>4</v>
      </c>
      <c r="J19" s="44">
        <v>5</v>
      </c>
      <c r="K19" s="44">
        <v>6</v>
      </c>
      <c r="L19" s="44">
        <v>5</v>
      </c>
      <c r="M19" s="44">
        <v>6</v>
      </c>
      <c r="N19" s="44">
        <v>6</v>
      </c>
      <c r="O19" s="44">
        <v>6</v>
      </c>
      <c r="P19" s="44">
        <v>6</v>
      </c>
      <c r="Q19" s="44">
        <v>4</v>
      </c>
      <c r="R19" s="189">
        <f t="shared" si="1"/>
        <v>5</v>
      </c>
    </row>
    <row r="20" spans="1:18" ht="12.75">
      <c r="A20" s="32">
        <f t="shared" si="0"/>
        <v>15</v>
      </c>
      <c r="B20" s="187" t="str">
        <f>'Бел. яз._I'!B23</f>
        <v>Лычковский Александр</v>
      </c>
      <c r="C20" s="194">
        <v>5</v>
      </c>
      <c r="D20" s="44">
        <v>7</v>
      </c>
      <c r="E20" s="44">
        <v>7</v>
      </c>
      <c r="F20" s="44">
        <v>5</v>
      </c>
      <c r="G20" s="44">
        <v>5</v>
      </c>
      <c r="H20" s="44">
        <v>6</v>
      </c>
      <c r="I20" s="44">
        <v>6</v>
      </c>
      <c r="J20" s="44">
        <v>6</v>
      </c>
      <c r="K20" s="44">
        <v>4</v>
      </c>
      <c r="L20" s="44">
        <v>5</v>
      </c>
      <c r="M20" s="44">
        <v>6</v>
      </c>
      <c r="N20" s="44">
        <v>7</v>
      </c>
      <c r="O20" s="44">
        <v>5</v>
      </c>
      <c r="P20" s="44">
        <v>7</v>
      </c>
      <c r="Q20" s="44">
        <v>4</v>
      </c>
      <c r="R20" s="189">
        <f t="shared" si="1"/>
        <v>5.5</v>
      </c>
    </row>
    <row r="21" spans="1:18" ht="12.75">
      <c r="A21" s="32">
        <f t="shared" si="0"/>
        <v>16</v>
      </c>
      <c r="B21" s="187" t="str">
        <f>'Бел. яз._I'!B24</f>
        <v>Марчук Денис</v>
      </c>
      <c r="C21" s="194">
        <v>6</v>
      </c>
      <c r="D21" s="44">
        <v>7</v>
      </c>
      <c r="E21" s="44">
        <v>4</v>
      </c>
      <c r="F21" s="44">
        <v>7</v>
      </c>
      <c r="G21" s="44">
        <v>6</v>
      </c>
      <c r="H21" s="44">
        <v>6</v>
      </c>
      <c r="I21" s="44" t="s">
        <v>143</v>
      </c>
      <c r="J21" s="44">
        <v>7</v>
      </c>
      <c r="K21" s="44">
        <v>7</v>
      </c>
      <c r="L21" s="44">
        <v>6</v>
      </c>
      <c r="M21" s="44">
        <v>6</v>
      </c>
      <c r="N21" s="44">
        <v>7</v>
      </c>
      <c r="O21" s="44">
        <v>7</v>
      </c>
      <c r="P21" s="44">
        <v>7</v>
      </c>
      <c r="Q21" s="44">
        <v>5</v>
      </c>
      <c r="R21" s="189">
        <f t="shared" si="1"/>
        <v>6.454545454545454</v>
      </c>
    </row>
    <row r="22" spans="1:18" ht="12.75">
      <c r="A22" s="32">
        <f t="shared" si="0"/>
        <v>17</v>
      </c>
      <c r="B22" s="187" t="str">
        <f>'Бел. яз._I'!B25</f>
        <v>Медвецкий Дмитрий</v>
      </c>
      <c r="C22" s="194">
        <v>6</v>
      </c>
      <c r="D22" s="44">
        <v>8</v>
      </c>
      <c r="E22" s="44">
        <v>6</v>
      </c>
      <c r="F22" s="44">
        <v>7</v>
      </c>
      <c r="G22" s="44">
        <v>4</v>
      </c>
      <c r="H22" s="44">
        <v>4</v>
      </c>
      <c r="I22" s="44">
        <v>7</v>
      </c>
      <c r="J22" s="44">
        <v>4</v>
      </c>
      <c r="K22" s="44">
        <v>5</v>
      </c>
      <c r="L22" s="44">
        <v>6</v>
      </c>
      <c r="M22" s="44">
        <v>5</v>
      </c>
      <c r="N22" s="44">
        <v>7</v>
      </c>
      <c r="O22" s="44">
        <v>5</v>
      </c>
      <c r="P22" s="44">
        <v>7</v>
      </c>
      <c r="Q22" s="44">
        <v>5</v>
      </c>
      <c r="R22" s="189">
        <f t="shared" si="1"/>
        <v>5.5</v>
      </c>
    </row>
    <row r="23" spans="1:18" ht="12.75">
      <c r="A23" s="32">
        <f t="shared" si="0"/>
        <v>18</v>
      </c>
      <c r="B23" s="187" t="str">
        <f>'Бел. яз._I'!B26</f>
        <v>Минаковский Денис</v>
      </c>
      <c r="C23" s="194">
        <v>6</v>
      </c>
      <c r="D23" s="44">
        <v>7</v>
      </c>
      <c r="E23" s="44">
        <v>4</v>
      </c>
      <c r="F23" s="44">
        <v>5</v>
      </c>
      <c r="G23" s="44">
        <v>4</v>
      </c>
      <c r="H23" s="44">
        <v>4</v>
      </c>
      <c r="I23" s="44">
        <v>7</v>
      </c>
      <c r="J23" s="44">
        <v>0</v>
      </c>
      <c r="K23" s="44">
        <v>5</v>
      </c>
      <c r="L23" s="44">
        <v>5</v>
      </c>
      <c r="M23" s="44">
        <v>6</v>
      </c>
      <c r="N23" s="44">
        <v>6</v>
      </c>
      <c r="O23" s="44">
        <v>6</v>
      </c>
      <c r="P23" s="44">
        <v>7</v>
      </c>
      <c r="Q23" s="44">
        <v>4</v>
      </c>
      <c r="R23" s="189">
        <f t="shared" si="1"/>
        <v>4.916666666666667</v>
      </c>
    </row>
    <row r="24" spans="1:18" ht="12.75">
      <c r="A24" s="32">
        <f t="shared" si="0"/>
        <v>19</v>
      </c>
      <c r="B24" s="187" t="str">
        <f>'Бел. яз._I'!B27</f>
        <v>Мисевич Олег</v>
      </c>
      <c r="C24" s="194">
        <v>7</v>
      </c>
      <c r="D24" s="44">
        <v>7</v>
      </c>
      <c r="E24" s="44">
        <v>8</v>
      </c>
      <c r="F24" s="44">
        <v>5</v>
      </c>
      <c r="G24" s="44">
        <v>5</v>
      </c>
      <c r="H24" s="44">
        <v>4</v>
      </c>
      <c r="I24" s="44">
        <v>4</v>
      </c>
      <c r="J24" s="44">
        <v>5</v>
      </c>
      <c r="K24" s="44">
        <v>5</v>
      </c>
      <c r="L24" s="44">
        <v>6</v>
      </c>
      <c r="M24" s="44">
        <v>7</v>
      </c>
      <c r="N24" s="44">
        <v>6</v>
      </c>
      <c r="O24" s="44">
        <v>6</v>
      </c>
      <c r="P24" s="44">
        <v>7</v>
      </c>
      <c r="Q24" s="44">
        <v>9</v>
      </c>
      <c r="R24" s="189">
        <f t="shared" si="1"/>
        <v>5.75</v>
      </c>
    </row>
    <row r="25" spans="1:18" ht="12.75">
      <c r="A25" s="32">
        <f t="shared" si="0"/>
        <v>20</v>
      </c>
      <c r="B25" s="187" t="str">
        <f>'Бел. яз._I'!B28</f>
        <v>Петрович Игорь</v>
      </c>
      <c r="C25" s="194">
        <v>9</v>
      </c>
      <c r="D25" s="44">
        <v>8</v>
      </c>
      <c r="E25" s="44">
        <v>7</v>
      </c>
      <c r="F25" s="44">
        <v>6</v>
      </c>
      <c r="G25" s="44">
        <v>4</v>
      </c>
      <c r="H25" s="44">
        <v>4</v>
      </c>
      <c r="I25" s="44">
        <v>5</v>
      </c>
      <c r="J25" s="44">
        <v>6</v>
      </c>
      <c r="K25" s="44">
        <v>5</v>
      </c>
      <c r="L25" s="44">
        <v>6</v>
      </c>
      <c r="M25" s="44">
        <v>7</v>
      </c>
      <c r="N25" s="44">
        <v>6</v>
      </c>
      <c r="O25" s="44">
        <v>8</v>
      </c>
      <c r="P25" s="44">
        <v>8</v>
      </c>
      <c r="Q25" s="44">
        <v>7</v>
      </c>
      <c r="R25" s="189">
        <f t="shared" si="1"/>
        <v>6</v>
      </c>
    </row>
    <row r="26" spans="1:18" ht="12.75">
      <c r="A26" s="32">
        <f t="shared" si="0"/>
        <v>21</v>
      </c>
      <c r="B26" s="187" t="str">
        <f>'Бел. яз._I'!B29</f>
        <v>Подаваленко Алексей</v>
      </c>
      <c r="C26" s="194">
        <v>6</v>
      </c>
      <c r="D26" s="44">
        <v>7</v>
      </c>
      <c r="E26" s="44">
        <v>5</v>
      </c>
      <c r="F26" s="44">
        <v>7</v>
      </c>
      <c r="G26" s="44">
        <v>6</v>
      </c>
      <c r="H26" s="44">
        <v>0</v>
      </c>
      <c r="I26" s="44">
        <v>5</v>
      </c>
      <c r="J26" s="44">
        <v>6</v>
      </c>
      <c r="K26" s="44">
        <v>5</v>
      </c>
      <c r="L26" s="44">
        <v>6</v>
      </c>
      <c r="M26" s="44">
        <v>7</v>
      </c>
      <c r="N26" s="44">
        <v>0</v>
      </c>
      <c r="O26" s="44">
        <v>6</v>
      </c>
      <c r="P26" s="44">
        <v>6</v>
      </c>
      <c r="Q26" s="44">
        <v>6</v>
      </c>
      <c r="R26" s="189">
        <f t="shared" si="1"/>
        <v>5</v>
      </c>
    </row>
    <row r="27" spans="1:18" ht="12.75">
      <c r="A27" s="32">
        <f t="shared" si="0"/>
        <v>22</v>
      </c>
      <c r="B27" s="187" t="str">
        <f>'Бел. яз._I'!B31</f>
        <v>Сивко Алексей</v>
      </c>
      <c r="C27" s="194">
        <v>7</v>
      </c>
      <c r="D27" s="44">
        <v>7</v>
      </c>
      <c r="E27" s="44">
        <v>6</v>
      </c>
      <c r="F27" s="44">
        <v>5</v>
      </c>
      <c r="G27" s="44">
        <v>4</v>
      </c>
      <c r="H27" s="44">
        <v>6</v>
      </c>
      <c r="I27" s="44">
        <v>8</v>
      </c>
      <c r="J27" s="44">
        <v>7</v>
      </c>
      <c r="K27" s="44">
        <v>5</v>
      </c>
      <c r="L27" s="44">
        <v>5</v>
      </c>
      <c r="M27" s="44">
        <v>6</v>
      </c>
      <c r="N27" s="44">
        <v>6</v>
      </c>
      <c r="O27" s="44">
        <v>7</v>
      </c>
      <c r="P27" s="44">
        <v>6</v>
      </c>
      <c r="Q27" s="44">
        <v>4</v>
      </c>
      <c r="R27" s="189">
        <f t="shared" si="1"/>
        <v>5.75</v>
      </c>
    </row>
    <row r="28" spans="1:18" ht="12.75">
      <c r="A28" s="32">
        <f t="shared" si="0"/>
        <v>23</v>
      </c>
      <c r="B28" s="187" t="str">
        <f>'Бел. яз._I'!B32</f>
        <v>Тананушко Денис</v>
      </c>
      <c r="C28" s="194">
        <v>0</v>
      </c>
      <c r="D28" s="44">
        <v>6</v>
      </c>
      <c r="E28" s="44">
        <v>4</v>
      </c>
      <c r="F28" s="44">
        <v>3</v>
      </c>
      <c r="G28" s="44">
        <v>4</v>
      </c>
      <c r="H28" s="44">
        <v>4</v>
      </c>
      <c r="I28" s="44">
        <v>4</v>
      </c>
      <c r="J28" s="44">
        <v>0</v>
      </c>
      <c r="K28" s="44">
        <v>5</v>
      </c>
      <c r="L28" s="44">
        <v>4</v>
      </c>
      <c r="M28" s="44">
        <v>6</v>
      </c>
      <c r="N28" s="44">
        <v>0</v>
      </c>
      <c r="O28" s="44">
        <v>0</v>
      </c>
      <c r="P28" s="44">
        <v>4</v>
      </c>
      <c r="Q28" s="44">
        <v>4</v>
      </c>
      <c r="R28" s="189">
        <f t="shared" si="1"/>
        <v>3.1666666666666665</v>
      </c>
    </row>
    <row r="29" spans="1:18" ht="12.75">
      <c r="A29" s="32">
        <f t="shared" si="0"/>
        <v>24</v>
      </c>
      <c r="B29" s="187" t="str">
        <f>'Бел. яз._I'!B33</f>
        <v>Тишкевич Андрей</v>
      </c>
      <c r="C29" s="194">
        <v>7</v>
      </c>
      <c r="D29" s="44">
        <v>7</v>
      </c>
      <c r="E29" s="44">
        <v>6</v>
      </c>
      <c r="F29" s="44">
        <v>4</v>
      </c>
      <c r="G29" s="44">
        <v>6</v>
      </c>
      <c r="H29" s="44">
        <v>0</v>
      </c>
      <c r="I29" s="44">
        <v>5</v>
      </c>
      <c r="J29" s="44">
        <v>0</v>
      </c>
      <c r="K29" s="44">
        <v>5</v>
      </c>
      <c r="L29" s="44">
        <v>6</v>
      </c>
      <c r="M29" s="44">
        <v>6</v>
      </c>
      <c r="N29" s="44">
        <v>6</v>
      </c>
      <c r="O29" s="44">
        <v>6</v>
      </c>
      <c r="P29" s="44">
        <v>7</v>
      </c>
      <c r="Q29" s="44">
        <v>7</v>
      </c>
      <c r="R29" s="189">
        <f t="shared" si="1"/>
        <v>4.833333333333333</v>
      </c>
    </row>
    <row r="30" spans="1:18" ht="12.75">
      <c r="A30" s="32">
        <f t="shared" si="0"/>
        <v>25</v>
      </c>
      <c r="B30" s="187" t="str">
        <f>'Бел. яз._I'!B34</f>
        <v>Ткачук Виктор</v>
      </c>
      <c r="C30" s="194">
        <v>5</v>
      </c>
      <c r="D30" s="44">
        <v>7</v>
      </c>
      <c r="E30" s="44">
        <v>5</v>
      </c>
      <c r="F30" s="44">
        <v>7</v>
      </c>
      <c r="G30" s="44">
        <v>5</v>
      </c>
      <c r="H30" s="44">
        <v>5</v>
      </c>
      <c r="I30" s="44">
        <v>6</v>
      </c>
      <c r="J30" s="44">
        <v>6</v>
      </c>
      <c r="K30" s="44">
        <v>6</v>
      </c>
      <c r="L30" s="44">
        <v>5</v>
      </c>
      <c r="M30" s="44">
        <v>6</v>
      </c>
      <c r="N30" s="44">
        <v>7</v>
      </c>
      <c r="O30" s="44">
        <v>6</v>
      </c>
      <c r="P30" s="44">
        <v>6</v>
      </c>
      <c r="Q30" s="44">
        <v>4</v>
      </c>
      <c r="R30" s="189">
        <f t="shared" si="1"/>
        <v>5.75</v>
      </c>
    </row>
    <row r="31" spans="1:18" ht="12.75">
      <c r="A31" s="32">
        <f t="shared" si="0"/>
        <v>26</v>
      </c>
      <c r="B31" s="187" t="str">
        <f>'Бел. яз._I'!B35</f>
        <v>Урбанович Олег</v>
      </c>
      <c r="C31" s="194">
        <v>0</v>
      </c>
      <c r="D31" s="44">
        <v>6</v>
      </c>
      <c r="E31" s="44">
        <v>4</v>
      </c>
      <c r="F31" s="44">
        <v>3</v>
      </c>
      <c r="G31" s="44">
        <v>4</v>
      </c>
      <c r="H31" s="44">
        <v>4</v>
      </c>
      <c r="I31" s="44">
        <v>0</v>
      </c>
      <c r="J31" s="44">
        <v>0</v>
      </c>
      <c r="K31" s="44">
        <v>4</v>
      </c>
      <c r="L31" s="44">
        <v>4</v>
      </c>
      <c r="M31" s="44">
        <v>6</v>
      </c>
      <c r="N31" s="44">
        <v>0</v>
      </c>
      <c r="O31" s="44">
        <v>0</v>
      </c>
      <c r="P31" s="44">
        <v>5</v>
      </c>
      <c r="Q31" s="44">
        <v>5</v>
      </c>
      <c r="R31" s="189">
        <f t="shared" si="1"/>
        <v>2.9166666666666665</v>
      </c>
    </row>
    <row r="32" spans="1:18" ht="12.75">
      <c r="A32" s="32">
        <f t="shared" si="0"/>
        <v>27</v>
      </c>
      <c r="B32" s="187" t="str">
        <f>'Бел. яз._I'!B36</f>
        <v>Федирко Игорь</v>
      </c>
      <c r="C32" s="194">
        <v>7</v>
      </c>
      <c r="D32" s="44">
        <v>7</v>
      </c>
      <c r="E32" s="44">
        <v>6</v>
      </c>
      <c r="F32" s="44">
        <v>5</v>
      </c>
      <c r="G32" s="44">
        <v>6</v>
      </c>
      <c r="H32" s="44">
        <v>6</v>
      </c>
      <c r="I32" s="44" t="s">
        <v>143</v>
      </c>
      <c r="J32" s="44">
        <v>7</v>
      </c>
      <c r="K32" s="44">
        <v>5</v>
      </c>
      <c r="L32" s="44">
        <v>6</v>
      </c>
      <c r="M32" s="44">
        <v>6</v>
      </c>
      <c r="N32" s="44">
        <v>6</v>
      </c>
      <c r="O32" s="44">
        <v>4</v>
      </c>
      <c r="P32" s="44">
        <v>6</v>
      </c>
      <c r="Q32" s="44">
        <v>6</v>
      </c>
      <c r="R32" s="189">
        <f t="shared" si="1"/>
        <v>5.7272727272727275</v>
      </c>
    </row>
    <row r="33" spans="1:18" ht="12.75">
      <c r="A33" s="32">
        <f t="shared" si="0"/>
        <v>28</v>
      </c>
      <c r="B33" s="187" t="str">
        <f>'Бел. яз._I'!B37</f>
        <v>Фолитарчик Павел</v>
      </c>
      <c r="C33" s="194">
        <v>8</v>
      </c>
      <c r="D33" s="44">
        <v>8</v>
      </c>
      <c r="E33" s="44">
        <v>6</v>
      </c>
      <c r="F33" s="44">
        <v>6</v>
      </c>
      <c r="G33" s="44">
        <v>6</v>
      </c>
      <c r="H33" s="44">
        <v>7</v>
      </c>
      <c r="I33" s="44">
        <v>9</v>
      </c>
      <c r="J33" s="44">
        <v>6</v>
      </c>
      <c r="K33" s="44">
        <v>6</v>
      </c>
      <c r="L33" s="44">
        <v>7</v>
      </c>
      <c r="M33" s="44">
        <v>6</v>
      </c>
      <c r="N33" s="44">
        <v>7</v>
      </c>
      <c r="O33" s="44">
        <v>8</v>
      </c>
      <c r="P33" s="44">
        <v>7</v>
      </c>
      <c r="Q33" s="44">
        <v>5</v>
      </c>
      <c r="R33" s="189">
        <f t="shared" si="1"/>
        <v>6.666666666666667</v>
      </c>
    </row>
    <row r="34" spans="1:18" ht="12.75">
      <c r="A34" s="32">
        <f t="shared" si="0"/>
        <v>29</v>
      </c>
      <c r="B34" s="187" t="str">
        <f>'Бел. яз._I'!B38</f>
        <v>Шатюк Сергей</v>
      </c>
      <c r="C34" s="194">
        <v>6</v>
      </c>
      <c r="D34" s="44">
        <v>7</v>
      </c>
      <c r="E34" s="44">
        <v>4</v>
      </c>
      <c r="F34" s="44">
        <v>5</v>
      </c>
      <c r="G34" s="44">
        <v>4</v>
      </c>
      <c r="H34" s="44">
        <v>5</v>
      </c>
      <c r="I34" s="44">
        <v>7</v>
      </c>
      <c r="J34" s="44">
        <v>9</v>
      </c>
      <c r="K34" s="44">
        <v>5</v>
      </c>
      <c r="L34" s="44">
        <v>5</v>
      </c>
      <c r="M34" s="44">
        <v>7</v>
      </c>
      <c r="N34" s="44">
        <v>7</v>
      </c>
      <c r="O34" s="44">
        <v>6</v>
      </c>
      <c r="P34" s="44">
        <v>6</v>
      </c>
      <c r="Q34" s="44">
        <v>4</v>
      </c>
      <c r="R34" s="189">
        <f t="shared" si="1"/>
        <v>5.833333333333333</v>
      </c>
    </row>
    <row r="35" spans="1:18" ht="12.75">
      <c r="A35" s="32">
        <f t="shared" si="0"/>
        <v>30</v>
      </c>
      <c r="B35" s="187" t="str">
        <f>'Бел. яз._I'!B39</f>
        <v>Шкирта Андрей</v>
      </c>
      <c r="C35" s="194">
        <v>8</v>
      </c>
      <c r="D35" s="44">
        <v>7</v>
      </c>
      <c r="E35" s="44">
        <v>5</v>
      </c>
      <c r="F35" s="44">
        <v>5</v>
      </c>
      <c r="G35" s="44">
        <v>4</v>
      </c>
      <c r="H35" s="44">
        <v>0</v>
      </c>
      <c r="I35" s="44">
        <v>7</v>
      </c>
      <c r="J35" s="44">
        <v>7</v>
      </c>
      <c r="K35" s="44">
        <v>5</v>
      </c>
      <c r="L35" s="44">
        <v>5</v>
      </c>
      <c r="M35" s="44">
        <v>7</v>
      </c>
      <c r="N35" s="44">
        <v>6</v>
      </c>
      <c r="O35" s="44">
        <v>8</v>
      </c>
      <c r="P35" s="44">
        <v>8</v>
      </c>
      <c r="Q35" s="44">
        <v>5</v>
      </c>
      <c r="R35" s="189">
        <f t="shared" si="1"/>
        <v>5.583333333333333</v>
      </c>
    </row>
    <row r="36" spans="1:18" ht="15.75">
      <c r="A36" s="145"/>
      <c r="B36" s="145" t="s">
        <v>167</v>
      </c>
      <c r="C36" s="190">
        <f>AVERAGE(C6:C35)</f>
        <v>5.866666666666666</v>
      </c>
      <c r="D36" s="190">
        <f>AVERAGE(D6:D35)</f>
        <v>6.933333333333334</v>
      </c>
      <c r="E36" s="190">
        <f aca="true" t="shared" si="2" ref="E36:Q36">AVERAGE(E6:E35)</f>
        <v>5.333333333333333</v>
      </c>
      <c r="F36" s="190">
        <f t="shared" si="2"/>
        <v>5.2</v>
      </c>
      <c r="G36" s="190">
        <f t="shared" si="2"/>
        <v>4.766666666666667</v>
      </c>
      <c r="H36" s="190">
        <f t="shared" si="2"/>
        <v>3.9</v>
      </c>
      <c r="I36" s="190">
        <f t="shared" si="2"/>
        <v>5.571428571428571</v>
      </c>
      <c r="J36" s="190">
        <f t="shared" si="2"/>
        <v>4.133333333333334</v>
      </c>
      <c r="K36" s="190">
        <f t="shared" si="2"/>
        <v>4.833333333333333</v>
      </c>
      <c r="L36" s="190">
        <f t="shared" si="2"/>
        <v>5.266666666666667</v>
      </c>
      <c r="M36" s="190">
        <f t="shared" si="2"/>
        <v>5.933333333333334</v>
      </c>
      <c r="N36" s="190">
        <f t="shared" si="2"/>
        <v>4.7</v>
      </c>
      <c r="O36" s="190">
        <f t="shared" si="2"/>
        <v>5.533333333333333</v>
      </c>
      <c r="P36" s="190">
        <f t="shared" si="2"/>
        <v>6.4</v>
      </c>
      <c r="Q36" s="190">
        <f t="shared" si="2"/>
        <v>5.266666666666667</v>
      </c>
      <c r="R36" s="195">
        <f t="shared" si="1"/>
        <v>5.125396825396825</v>
      </c>
    </row>
  </sheetData>
  <sheetProtection/>
  <mergeCells count="4">
    <mergeCell ref="R4:R5"/>
    <mergeCell ref="D4:Q4"/>
    <mergeCell ref="A4:A5"/>
    <mergeCell ref="B4:B5"/>
  </mergeCells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89"/>
  <dimension ref="A1:P36"/>
  <sheetViews>
    <sheetView zoomScale="75" zoomScaleNormal="75" workbookViewId="0" topLeftCell="A4">
      <selection activeCell="P6" sqref="P6"/>
    </sheetView>
  </sheetViews>
  <sheetFormatPr defaultColWidth="9.00390625" defaultRowHeight="12.75"/>
  <cols>
    <col min="1" max="1" width="3.75390625" style="0" customWidth="1"/>
    <col min="2" max="2" width="25.375" style="0" bestFit="1" customWidth="1"/>
    <col min="3" max="15" width="8.75390625" style="0" customWidth="1"/>
    <col min="16" max="16" width="22.00390625" style="188" bestFit="1" customWidth="1"/>
  </cols>
  <sheetData>
    <row r="1" spans="1:12" ht="23.25">
      <c r="A1" s="9"/>
      <c r="B1" s="2"/>
      <c r="C1" s="2"/>
      <c r="D1" s="8" t="s">
        <v>6</v>
      </c>
      <c r="G1" s="2"/>
      <c r="H1" s="2"/>
      <c r="I1" s="2"/>
      <c r="J1" s="2"/>
      <c r="K1" s="2"/>
      <c r="L1" s="12"/>
    </row>
    <row r="2" spans="1:12" ht="15.75">
      <c r="A2" s="9"/>
      <c r="B2" s="2"/>
      <c r="C2" s="2"/>
      <c r="E2" s="72" t="s">
        <v>53</v>
      </c>
      <c r="F2" s="183">
        <v>11</v>
      </c>
      <c r="G2" s="2"/>
      <c r="H2" s="2"/>
      <c r="I2" s="2"/>
      <c r="J2" s="2"/>
      <c r="K2" s="2"/>
      <c r="L2" s="2"/>
    </row>
    <row r="3" spans="1:12" ht="16.5" thickBot="1">
      <c r="A3" s="9"/>
      <c r="B3" s="2"/>
      <c r="C3" s="2"/>
      <c r="E3" s="72" t="s">
        <v>54</v>
      </c>
      <c r="F3" s="183">
        <v>2</v>
      </c>
      <c r="G3" s="2"/>
      <c r="H3" s="2"/>
      <c r="I3" s="2"/>
      <c r="J3" s="2"/>
      <c r="K3" s="2"/>
      <c r="L3" s="2"/>
    </row>
    <row r="4" spans="1:16" ht="16.5" customHeight="1" thickBot="1">
      <c r="A4" s="228" t="s">
        <v>0</v>
      </c>
      <c r="B4" s="230" t="s">
        <v>11</v>
      </c>
      <c r="C4" s="193"/>
      <c r="D4" s="223" t="s">
        <v>171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42" t="s">
        <v>30</v>
      </c>
    </row>
    <row r="5" spans="1:16" ht="119.25" customHeight="1">
      <c r="A5" s="244"/>
      <c r="B5" s="245"/>
      <c r="C5" s="182" t="s">
        <v>176</v>
      </c>
      <c r="D5" s="182" t="s">
        <v>170</v>
      </c>
      <c r="E5" s="182" t="s">
        <v>43</v>
      </c>
      <c r="F5" s="184" t="s">
        <v>178</v>
      </c>
      <c r="G5" s="185" t="s">
        <v>22</v>
      </c>
      <c r="H5" s="182" t="s">
        <v>179</v>
      </c>
      <c r="I5" s="182" t="s">
        <v>180</v>
      </c>
      <c r="J5" s="182" t="s">
        <v>181</v>
      </c>
      <c r="K5" s="186" t="s">
        <v>66</v>
      </c>
      <c r="L5" s="182" t="s">
        <v>182</v>
      </c>
      <c r="M5" s="182" t="s">
        <v>183</v>
      </c>
      <c r="N5" s="182" t="s">
        <v>175</v>
      </c>
      <c r="O5" s="186" t="s">
        <v>177</v>
      </c>
      <c r="P5" s="243"/>
    </row>
    <row r="6" spans="1:16" ht="12.75">
      <c r="A6" s="32">
        <v>1</v>
      </c>
      <c r="B6" s="187" t="str">
        <f>'Бел. яз._I'!B10</f>
        <v>Бальцевич Александр</v>
      </c>
      <c r="C6" s="196">
        <v>6</v>
      </c>
      <c r="D6" s="145">
        <v>5</v>
      </c>
      <c r="E6" s="145">
        <v>6</v>
      </c>
      <c r="F6" s="145">
        <v>7</v>
      </c>
      <c r="G6" s="145">
        <v>8</v>
      </c>
      <c r="H6" s="145">
        <v>6</v>
      </c>
      <c r="I6" s="145">
        <v>6</v>
      </c>
      <c r="J6" s="145">
        <v>5</v>
      </c>
      <c r="K6" s="145">
        <v>5</v>
      </c>
      <c r="L6" s="145">
        <v>8</v>
      </c>
      <c r="M6" s="145">
        <v>8</v>
      </c>
      <c r="N6" s="44">
        <v>6</v>
      </c>
      <c r="O6" s="44">
        <v>7</v>
      </c>
      <c r="P6" s="189">
        <f>AVERAGE(E6:O6)</f>
        <v>6.545454545454546</v>
      </c>
    </row>
    <row r="7" spans="1:16" ht="12.75">
      <c r="A7" s="32">
        <f aca="true" t="shared" si="0" ref="A7:A35">1+A6</f>
        <v>2</v>
      </c>
      <c r="B7" s="187" t="str">
        <f>'Бел. яз._I'!B11</f>
        <v>Барановский Юрий</v>
      </c>
      <c r="C7" s="194">
        <v>7</v>
      </c>
      <c r="D7" s="44">
        <v>5</v>
      </c>
      <c r="E7" s="44">
        <v>7</v>
      </c>
      <c r="F7" s="44">
        <v>8</v>
      </c>
      <c r="G7" s="44">
        <v>7</v>
      </c>
      <c r="H7" s="44">
        <v>7</v>
      </c>
      <c r="I7" s="44">
        <v>8</v>
      </c>
      <c r="J7" s="44">
        <v>7</v>
      </c>
      <c r="K7" s="44">
        <v>5</v>
      </c>
      <c r="L7" s="44">
        <v>7</v>
      </c>
      <c r="M7" s="44">
        <v>7</v>
      </c>
      <c r="N7" s="44">
        <v>7</v>
      </c>
      <c r="O7" s="44">
        <v>5</v>
      </c>
      <c r="P7" s="189">
        <f aca="true" t="shared" si="1" ref="P7:P36">AVERAGE(E7:O7)</f>
        <v>6.818181818181818</v>
      </c>
    </row>
    <row r="8" spans="1:16" ht="12.75">
      <c r="A8" s="32">
        <f t="shared" si="0"/>
        <v>3</v>
      </c>
      <c r="B8" s="187" t="str">
        <f>'Бел. яз._I'!B12</f>
        <v>Белоокий Александр</v>
      </c>
      <c r="C8" s="194">
        <v>7</v>
      </c>
      <c r="D8" s="44">
        <v>6</v>
      </c>
      <c r="E8" s="44">
        <v>6</v>
      </c>
      <c r="F8" s="44">
        <v>7</v>
      </c>
      <c r="G8" s="44">
        <v>8</v>
      </c>
      <c r="H8" s="44">
        <v>6</v>
      </c>
      <c r="I8" s="44">
        <v>6</v>
      </c>
      <c r="J8" s="44">
        <v>6</v>
      </c>
      <c r="K8" s="44">
        <v>5</v>
      </c>
      <c r="L8" s="44">
        <v>7</v>
      </c>
      <c r="M8" s="44">
        <v>8</v>
      </c>
      <c r="N8" s="44">
        <v>6</v>
      </c>
      <c r="O8" s="44">
        <v>7</v>
      </c>
      <c r="P8" s="189">
        <f t="shared" si="1"/>
        <v>6.545454545454546</v>
      </c>
    </row>
    <row r="9" spans="1:16" ht="12.75">
      <c r="A9" s="32">
        <f t="shared" si="0"/>
        <v>4</v>
      </c>
      <c r="B9" s="187" t="str">
        <f>'Бел. яз._I'!B13</f>
        <v>Бондарь Евгений</v>
      </c>
      <c r="C9" s="194">
        <v>7</v>
      </c>
      <c r="D9" s="44">
        <v>3</v>
      </c>
      <c r="E9" s="44">
        <v>5</v>
      </c>
      <c r="F9" s="44">
        <v>6</v>
      </c>
      <c r="G9" s="44">
        <v>5</v>
      </c>
      <c r="H9" s="44">
        <v>5</v>
      </c>
      <c r="I9" s="44">
        <v>6</v>
      </c>
      <c r="J9" s="44">
        <v>5</v>
      </c>
      <c r="K9" s="44">
        <v>4</v>
      </c>
      <c r="L9" s="44">
        <v>0</v>
      </c>
      <c r="M9" s="44">
        <v>6</v>
      </c>
      <c r="N9" s="44">
        <v>6</v>
      </c>
      <c r="O9" s="44">
        <v>5</v>
      </c>
      <c r="P9" s="189">
        <f t="shared" si="1"/>
        <v>4.818181818181818</v>
      </c>
    </row>
    <row r="10" spans="1:16" ht="12.75">
      <c r="A10" s="32">
        <f t="shared" si="0"/>
        <v>5</v>
      </c>
      <c r="B10" s="187" t="str">
        <f>'Бел. яз._I'!B14</f>
        <v>Бруненко Евгений</v>
      </c>
      <c r="C10" s="194">
        <v>6</v>
      </c>
      <c r="D10" s="44">
        <v>3</v>
      </c>
      <c r="E10" s="44">
        <v>5</v>
      </c>
      <c r="F10" s="44">
        <v>6</v>
      </c>
      <c r="G10" s="44">
        <v>9</v>
      </c>
      <c r="H10" s="44">
        <v>6</v>
      </c>
      <c r="I10" s="44">
        <v>7</v>
      </c>
      <c r="J10" s="44">
        <v>5</v>
      </c>
      <c r="K10" s="44">
        <v>5</v>
      </c>
      <c r="L10" s="44">
        <v>6</v>
      </c>
      <c r="M10" s="44">
        <v>6</v>
      </c>
      <c r="N10" s="44">
        <v>6</v>
      </c>
      <c r="O10" s="44">
        <v>4</v>
      </c>
      <c r="P10" s="189">
        <f t="shared" si="1"/>
        <v>5.909090909090909</v>
      </c>
    </row>
    <row r="11" spans="1:16" ht="12.75">
      <c r="A11" s="32">
        <f t="shared" si="0"/>
        <v>6</v>
      </c>
      <c r="B11" s="187" t="str">
        <f>'Бел. яз._I'!B15</f>
        <v>Гадомский Павел</v>
      </c>
      <c r="C11" s="194">
        <v>7</v>
      </c>
      <c r="D11" s="44">
        <v>3</v>
      </c>
      <c r="E11" s="44">
        <v>6</v>
      </c>
      <c r="F11" s="44">
        <v>7</v>
      </c>
      <c r="G11" s="44">
        <v>6</v>
      </c>
      <c r="H11" s="44">
        <v>6</v>
      </c>
      <c r="I11" s="44">
        <v>6</v>
      </c>
      <c r="J11" s="44">
        <v>6</v>
      </c>
      <c r="K11" s="44">
        <v>4</v>
      </c>
      <c r="L11" s="44">
        <v>7</v>
      </c>
      <c r="M11" s="44">
        <v>0</v>
      </c>
      <c r="N11" s="44">
        <v>7</v>
      </c>
      <c r="O11" s="44">
        <v>0</v>
      </c>
      <c r="P11" s="189">
        <f t="shared" si="1"/>
        <v>5</v>
      </c>
    </row>
    <row r="12" spans="1:16" ht="12.75">
      <c r="A12" s="32">
        <f t="shared" si="0"/>
        <v>7</v>
      </c>
      <c r="B12" s="187" t="str">
        <f>'Бел. яз._I'!B16</f>
        <v>Горбачёв Михаил</v>
      </c>
      <c r="C12" s="194">
        <v>7</v>
      </c>
      <c r="D12" s="44">
        <v>6</v>
      </c>
      <c r="E12" s="44">
        <v>6</v>
      </c>
      <c r="F12" s="44">
        <v>6</v>
      </c>
      <c r="G12" s="44">
        <v>9</v>
      </c>
      <c r="H12" s="44">
        <v>6</v>
      </c>
      <c r="I12" s="44">
        <v>8</v>
      </c>
      <c r="J12" s="44">
        <v>7</v>
      </c>
      <c r="K12" s="44">
        <v>6</v>
      </c>
      <c r="L12" s="44">
        <v>8</v>
      </c>
      <c r="M12" s="44">
        <v>8</v>
      </c>
      <c r="N12" s="44">
        <v>7</v>
      </c>
      <c r="O12" s="44">
        <v>7</v>
      </c>
      <c r="P12" s="189">
        <f t="shared" si="1"/>
        <v>7.090909090909091</v>
      </c>
    </row>
    <row r="13" spans="1:16" ht="12.75">
      <c r="A13" s="32">
        <f t="shared" si="0"/>
        <v>8</v>
      </c>
      <c r="B13" s="187" t="str">
        <f>'Бел. яз._I'!B17</f>
        <v>Жидко Дмитрий</v>
      </c>
      <c r="C13" s="194">
        <v>7</v>
      </c>
      <c r="D13" s="44">
        <v>6</v>
      </c>
      <c r="E13" s="44">
        <v>6</v>
      </c>
      <c r="F13" s="44">
        <v>7</v>
      </c>
      <c r="G13" s="44">
        <v>6</v>
      </c>
      <c r="H13" s="44">
        <v>6</v>
      </c>
      <c r="I13" s="44">
        <v>6</v>
      </c>
      <c r="J13" s="44">
        <v>7</v>
      </c>
      <c r="K13" s="44">
        <v>6</v>
      </c>
      <c r="L13" s="44">
        <v>7</v>
      </c>
      <c r="M13" s="44">
        <v>7</v>
      </c>
      <c r="N13" s="44">
        <v>6</v>
      </c>
      <c r="O13" s="44">
        <v>6</v>
      </c>
      <c r="P13" s="189">
        <f t="shared" si="1"/>
        <v>6.363636363636363</v>
      </c>
    </row>
    <row r="14" spans="1:16" ht="12.75">
      <c r="A14" s="32">
        <f t="shared" si="0"/>
        <v>9</v>
      </c>
      <c r="B14" s="187" t="str">
        <f>'Бел. яз._I'!B18</f>
        <v>Журко Алексей</v>
      </c>
      <c r="C14" s="194">
        <v>6</v>
      </c>
      <c r="D14" s="44">
        <v>4</v>
      </c>
      <c r="E14" s="44">
        <v>6</v>
      </c>
      <c r="F14" s="44">
        <v>7</v>
      </c>
      <c r="G14" s="44">
        <v>9</v>
      </c>
      <c r="H14" s="44">
        <v>7</v>
      </c>
      <c r="I14" s="44">
        <v>6</v>
      </c>
      <c r="J14" s="44">
        <v>7</v>
      </c>
      <c r="K14" s="44">
        <v>7</v>
      </c>
      <c r="L14" s="44">
        <v>8</v>
      </c>
      <c r="M14" s="44">
        <v>6</v>
      </c>
      <c r="N14" s="44">
        <v>6</v>
      </c>
      <c r="O14" s="44">
        <v>7</v>
      </c>
      <c r="P14" s="189">
        <f t="shared" si="1"/>
        <v>6.909090909090909</v>
      </c>
    </row>
    <row r="15" spans="1:16" ht="12.75">
      <c r="A15" s="32">
        <f t="shared" si="0"/>
        <v>10</v>
      </c>
      <c r="B15" s="187" t="str">
        <f>'Бел. яз._I'!B19</f>
        <v>Ивуть Юрий</v>
      </c>
      <c r="C15" s="194">
        <v>7</v>
      </c>
      <c r="D15" s="44">
        <v>5</v>
      </c>
      <c r="E15" s="44">
        <v>7</v>
      </c>
      <c r="F15" s="44">
        <v>7</v>
      </c>
      <c r="G15" s="44">
        <v>9</v>
      </c>
      <c r="H15" s="44">
        <v>7</v>
      </c>
      <c r="I15" s="44">
        <v>7</v>
      </c>
      <c r="J15" s="44">
        <v>5</v>
      </c>
      <c r="K15" s="44">
        <v>6</v>
      </c>
      <c r="L15" s="44">
        <v>7</v>
      </c>
      <c r="M15" s="44">
        <v>7</v>
      </c>
      <c r="N15" s="44">
        <v>7</v>
      </c>
      <c r="O15" s="44">
        <v>6</v>
      </c>
      <c r="P15" s="189">
        <f t="shared" si="1"/>
        <v>6.818181818181818</v>
      </c>
    </row>
    <row r="16" spans="1:16" ht="12.75">
      <c r="A16" s="32">
        <f t="shared" si="0"/>
        <v>11</v>
      </c>
      <c r="B16" s="187" t="s">
        <v>169</v>
      </c>
      <c r="C16" s="194">
        <v>5</v>
      </c>
      <c r="D16" s="44">
        <v>3</v>
      </c>
      <c r="E16" s="44">
        <v>6</v>
      </c>
      <c r="F16" s="44">
        <v>6</v>
      </c>
      <c r="G16" s="44">
        <v>4</v>
      </c>
      <c r="H16" s="44">
        <v>7</v>
      </c>
      <c r="I16" s="44">
        <v>6</v>
      </c>
      <c r="J16" s="44">
        <v>4</v>
      </c>
      <c r="K16" s="44">
        <v>5</v>
      </c>
      <c r="L16" s="44">
        <v>6</v>
      </c>
      <c r="M16" s="44">
        <v>6</v>
      </c>
      <c r="N16" s="44">
        <v>4</v>
      </c>
      <c r="O16" s="44">
        <v>5</v>
      </c>
      <c r="P16" s="189">
        <f t="shared" si="1"/>
        <v>5.363636363636363</v>
      </c>
    </row>
    <row r="17" spans="1:16" ht="12.75">
      <c r="A17" s="32">
        <f t="shared" si="0"/>
        <v>12</v>
      </c>
      <c r="B17" s="187" t="str">
        <f>'Бел. яз._I'!B20</f>
        <v>Кодь Тадеуш</v>
      </c>
      <c r="C17" s="194">
        <v>6</v>
      </c>
      <c r="D17" s="44">
        <v>4</v>
      </c>
      <c r="E17" s="44">
        <v>5</v>
      </c>
      <c r="F17" s="44">
        <v>7</v>
      </c>
      <c r="G17" s="44">
        <v>7</v>
      </c>
      <c r="H17" s="44">
        <v>6</v>
      </c>
      <c r="I17" s="44">
        <v>5</v>
      </c>
      <c r="J17" s="44">
        <v>5</v>
      </c>
      <c r="K17" s="44">
        <v>5</v>
      </c>
      <c r="L17" s="44">
        <v>7</v>
      </c>
      <c r="M17" s="44">
        <v>0</v>
      </c>
      <c r="N17" s="44">
        <v>5</v>
      </c>
      <c r="O17" s="44">
        <v>4</v>
      </c>
      <c r="P17" s="189">
        <f t="shared" si="1"/>
        <v>5.090909090909091</v>
      </c>
    </row>
    <row r="18" spans="1:16" ht="12.75">
      <c r="A18" s="32">
        <f t="shared" si="0"/>
        <v>13</v>
      </c>
      <c r="B18" s="187" t="str">
        <f>'Бел. яз._I'!B21</f>
        <v>Крисинель Денис</v>
      </c>
      <c r="C18" s="194">
        <v>7</v>
      </c>
      <c r="D18" s="44">
        <v>5</v>
      </c>
      <c r="E18" s="44">
        <v>6</v>
      </c>
      <c r="F18" s="44">
        <v>8</v>
      </c>
      <c r="G18" s="44">
        <v>9</v>
      </c>
      <c r="H18" s="44">
        <v>6</v>
      </c>
      <c r="I18" s="44">
        <v>5</v>
      </c>
      <c r="J18" s="44">
        <v>6</v>
      </c>
      <c r="K18" s="44">
        <v>6</v>
      </c>
      <c r="L18" s="44">
        <v>7</v>
      </c>
      <c r="M18" s="44">
        <v>8</v>
      </c>
      <c r="N18" s="44">
        <v>7</v>
      </c>
      <c r="O18" s="44">
        <v>7</v>
      </c>
      <c r="P18" s="189">
        <f t="shared" si="1"/>
        <v>6.818181818181818</v>
      </c>
    </row>
    <row r="19" spans="1:16" ht="12.75">
      <c r="A19" s="32">
        <f t="shared" si="0"/>
        <v>14</v>
      </c>
      <c r="B19" s="187" t="str">
        <f>'Бел. яз._I'!B22</f>
        <v>Лихорад Андрей</v>
      </c>
      <c r="C19" s="194">
        <v>6</v>
      </c>
      <c r="D19" s="44">
        <v>3</v>
      </c>
      <c r="E19" s="44">
        <v>6</v>
      </c>
      <c r="F19" s="44">
        <v>5</v>
      </c>
      <c r="G19" s="44">
        <v>6</v>
      </c>
      <c r="H19" s="44">
        <v>7</v>
      </c>
      <c r="I19" s="44">
        <v>5</v>
      </c>
      <c r="J19" s="44">
        <v>5</v>
      </c>
      <c r="K19" s="44">
        <v>5</v>
      </c>
      <c r="L19" s="44">
        <v>7</v>
      </c>
      <c r="M19" s="44">
        <v>6</v>
      </c>
      <c r="N19" s="44">
        <v>4</v>
      </c>
      <c r="O19" s="44">
        <v>4</v>
      </c>
      <c r="P19" s="189">
        <f t="shared" si="1"/>
        <v>5.454545454545454</v>
      </c>
    </row>
    <row r="20" spans="1:16" ht="12.75">
      <c r="A20" s="32">
        <f t="shared" si="0"/>
        <v>15</v>
      </c>
      <c r="B20" s="187" t="str">
        <f>'Бел. яз._I'!B23</f>
        <v>Лычковский Александр</v>
      </c>
      <c r="C20" s="194">
        <v>7</v>
      </c>
      <c r="D20" s="44">
        <v>4</v>
      </c>
      <c r="E20" s="44">
        <v>6</v>
      </c>
      <c r="F20" s="44">
        <v>7</v>
      </c>
      <c r="G20" s="44">
        <v>8</v>
      </c>
      <c r="H20" s="44">
        <v>6</v>
      </c>
      <c r="I20" s="44">
        <v>5</v>
      </c>
      <c r="J20" s="44">
        <v>6</v>
      </c>
      <c r="K20" s="44">
        <v>6</v>
      </c>
      <c r="L20" s="44">
        <v>7</v>
      </c>
      <c r="M20" s="44">
        <v>7</v>
      </c>
      <c r="N20" s="44">
        <v>5</v>
      </c>
      <c r="O20" s="44">
        <v>4</v>
      </c>
      <c r="P20" s="189">
        <f t="shared" si="1"/>
        <v>6.090909090909091</v>
      </c>
    </row>
    <row r="21" spans="1:16" ht="12.75">
      <c r="A21" s="32">
        <f t="shared" si="0"/>
        <v>16</v>
      </c>
      <c r="B21" s="187" t="str">
        <f>'Бел. яз._I'!B24</f>
        <v>Марчук Денис</v>
      </c>
      <c r="C21" s="194">
        <v>7</v>
      </c>
      <c r="D21" s="44">
        <v>5</v>
      </c>
      <c r="E21" s="44">
        <v>6</v>
      </c>
      <c r="F21" s="44">
        <v>7</v>
      </c>
      <c r="G21" s="44" t="s">
        <v>143</v>
      </c>
      <c r="H21" s="44">
        <v>6</v>
      </c>
      <c r="I21" s="44">
        <v>8</v>
      </c>
      <c r="J21" s="44">
        <v>7</v>
      </c>
      <c r="K21" s="44">
        <v>6</v>
      </c>
      <c r="L21" s="44">
        <v>7</v>
      </c>
      <c r="M21" s="44">
        <v>8</v>
      </c>
      <c r="N21" s="44">
        <v>8</v>
      </c>
      <c r="O21" s="44">
        <v>7</v>
      </c>
      <c r="P21" s="189">
        <f t="shared" si="1"/>
        <v>7</v>
      </c>
    </row>
    <row r="22" spans="1:16" ht="12.75">
      <c r="A22" s="32">
        <f t="shared" si="0"/>
        <v>17</v>
      </c>
      <c r="B22" s="187" t="str">
        <f>'Бел. яз._I'!B25</f>
        <v>Медвецкий Дмитрий</v>
      </c>
      <c r="C22" s="194">
        <v>6</v>
      </c>
      <c r="D22" s="44">
        <v>6</v>
      </c>
      <c r="E22" s="44">
        <v>7</v>
      </c>
      <c r="F22" s="44">
        <v>7</v>
      </c>
      <c r="G22" s="44">
        <v>9</v>
      </c>
      <c r="H22" s="44">
        <v>6</v>
      </c>
      <c r="I22" s="44">
        <v>7</v>
      </c>
      <c r="J22" s="44">
        <v>6</v>
      </c>
      <c r="K22" s="44">
        <v>4</v>
      </c>
      <c r="L22" s="44">
        <v>7</v>
      </c>
      <c r="M22" s="44">
        <v>7</v>
      </c>
      <c r="N22" s="44">
        <v>6</v>
      </c>
      <c r="O22" s="44">
        <v>6</v>
      </c>
      <c r="P22" s="189">
        <f t="shared" si="1"/>
        <v>6.545454545454546</v>
      </c>
    </row>
    <row r="23" spans="1:16" ht="12.75">
      <c r="A23" s="32">
        <f t="shared" si="0"/>
        <v>18</v>
      </c>
      <c r="B23" s="187" t="str">
        <f>'Бел. яз._I'!B26</f>
        <v>Минаковский Денис</v>
      </c>
      <c r="C23" s="194">
        <v>7</v>
      </c>
      <c r="D23" s="44">
        <v>4</v>
      </c>
      <c r="E23" s="44">
        <v>5</v>
      </c>
      <c r="F23" s="44">
        <v>6</v>
      </c>
      <c r="G23" s="44">
        <v>8</v>
      </c>
      <c r="H23" s="44">
        <v>7</v>
      </c>
      <c r="I23" s="44">
        <v>6</v>
      </c>
      <c r="J23" s="44">
        <v>4</v>
      </c>
      <c r="K23" s="44">
        <v>5</v>
      </c>
      <c r="L23" s="44">
        <v>7</v>
      </c>
      <c r="M23" s="44">
        <v>7</v>
      </c>
      <c r="N23" s="44">
        <v>6</v>
      </c>
      <c r="O23" s="44">
        <v>4</v>
      </c>
      <c r="P23" s="189">
        <f t="shared" si="1"/>
        <v>5.909090909090909</v>
      </c>
    </row>
    <row r="24" spans="1:16" ht="12.75">
      <c r="A24" s="32">
        <f t="shared" si="0"/>
        <v>19</v>
      </c>
      <c r="B24" s="187" t="str">
        <f>'Бел. яз._I'!B27</f>
        <v>Мисевич Олег</v>
      </c>
      <c r="C24" s="194">
        <v>7</v>
      </c>
      <c r="D24" s="44">
        <v>5</v>
      </c>
      <c r="E24" s="44">
        <v>6</v>
      </c>
      <c r="F24" s="44">
        <v>7</v>
      </c>
      <c r="G24" s="44">
        <v>8</v>
      </c>
      <c r="H24" s="44">
        <v>6</v>
      </c>
      <c r="I24" s="44">
        <v>7</v>
      </c>
      <c r="J24" s="44">
        <v>7</v>
      </c>
      <c r="K24" s="44">
        <v>7</v>
      </c>
      <c r="L24" s="44">
        <v>7</v>
      </c>
      <c r="M24" s="44">
        <v>7</v>
      </c>
      <c r="N24" s="44">
        <v>6</v>
      </c>
      <c r="O24" s="44">
        <v>4</v>
      </c>
      <c r="P24" s="189">
        <f t="shared" si="1"/>
        <v>6.545454545454546</v>
      </c>
    </row>
    <row r="25" spans="1:16" ht="12.75">
      <c r="A25" s="32">
        <f t="shared" si="0"/>
        <v>20</v>
      </c>
      <c r="B25" s="187" t="str">
        <f>'Бел. яз._I'!B28</f>
        <v>Петрович Игорь</v>
      </c>
      <c r="C25" s="194">
        <v>8</v>
      </c>
      <c r="D25" s="44">
        <v>4</v>
      </c>
      <c r="E25" s="44">
        <v>6</v>
      </c>
      <c r="F25" s="44">
        <v>7</v>
      </c>
      <c r="G25" s="44">
        <v>7</v>
      </c>
      <c r="H25" s="44">
        <v>6</v>
      </c>
      <c r="I25" s="44">
        <v>8</v>
      </c>
      <c r="J25" s="44">
        <v>6</v>
      </c>
      <c r="K25" s="44">
        <v>6</v>
      </c>
      <c r="L25" s="44">
        <v>7</v>
      </c>
      <c r="M25" s="44">
        <v>6</v>
      </c>
      <c r="N25" s="44">
        <v>8</v>
      </c>
      <c r="O25" s="44">
        <v>9</v>
      </c>
      <c r="P25" s="189">
        <f t="shared" si="1"/>
        <v>6.909090909090909</v>
      </c>
    </row>
    <row r="26" spans="1:16" ht="12.75">
      <c r="A26" s="32">
        <f t="shared" si="0"/>
        <v>21</v>
      </c>
      <c r="B26" s="187" t="str">
        <f>'Бел. яз._I'!B29</f>
        <v>Подаваленко Алексей</v>
      </c>
      <c r="C26" s="194">
        <v>6</v>
      </c>
      <c r="D26" s="44">
        <v>4</v>
      </c>
      <c r="E26" s="44">
        <v>6</v>
      </c>
      <c r="F26" s="44">
        <v>7</v>
      </c>
      <c r="G26" s="44">
        <v>5</v>
      </c>
      <c r="H26" s="44">
        <v>6</v>
      </c>
      <c r="I26" s="44">
        <v>5</v>
      </c>
      <c r="J26" s="44">
        <v>5</v>
      </c>
      <c r="K26" s="44">
        <v>5</v>
      </c>
      <c r="L26" s="44">
        <v>8</v>
      </c>
      <c r="M26" s="44">
        <v>0</v>
      </c>
      <c r="N26" s="44">
        <v>7</v>
      </c>
      <c r="O26" s="44">
        <v>5</v>
      </c>
      <c r="P26" s="189">
        <f t="shared" si="1"/>
        <v>5.363636363636363</v>
      </c>
    </row>
    <row r="27" spans="1:16" ht="12.75">
      <c r="A27" s="32">
        <f t="shared" si="0"/>
        <v>22</v>
      </c>
      <c r="B27" s="187" t="str">
        <f>'Бел. яз._I'!B31</f>
        <v>Сивко Алексей</v>
      </c>
      <c r="C27" s="194">
        <v>6</v>
      </c>
      <c r="D27" s="44">
        <v>4</v>
      </c>
      <c r="E27" s="44">
        <v>6</v>
      </c>
      <c r="F27" s="44">
        <v>7</v>
      </c>
      <c r="G27" s="44">
        <v>9</v>
      </c>
      <c r="H27" s="44">
        <v>7</v>
      </c>
      <c r="I27" s="44">
        <v>6</v>
      </c>
      <c r="J27" s="44">
        <v>8</v>
      </c>
      <c r="K27" s="44">
        <v>7</v>
      </c>
      <c r="L27" s="44">
        <v>7</v>
      </c>
      <c r="M27" s="44">
        <v>6</v>
      </c>
      <c r="N27" s="44">
        <v>6</v>
      </c>
      <c r="O27" s="44">
        <v>5</v>
      </c>
      <c r="P27" s="189">
        <f t="shared" si="1"/>
        <v>6.7272727272727275</v>
      </c>
    </row>
    <row r="28" spans="1:16" ht="12.75">
      <c r="A28" s="32">
        <f t="shared" si="0"/>
        <v>23</v>
      </c>
      <c r="B28" s="187" t="str">
        <f>'Бел. яз._I'!B32</f>
        <v>Тананушко Денис</v>
      </c>
      <c r="C28" s="194">
        <v>6</v>
      </c>
      <c r="D28" s="44"/>
      <c r="E28" s="44"/>
      <c r="F28" s="44">
        <v>5</v>
      </c>
      <c r="G28" s="44">
        <v>5</v>
      </c>
      <c r="H28" s="44">
        <v>6</v>
      </c>
      <c r="I28" s="44"/>
      <c r="J28" s="44">
        <v>6</v>
      </c>
      <c r="K28" s="44">
        <v>4</v>
      </c>
      <c r="L28" s="44">
        <v>4</v>
      </c>
      <c r="M28" s="44">
        <v>6</v>
      </c>
      <c r="N28" s="44"/>
      <c r="O28" s="44"/>
      <c r="P28" s="189">
        <f t="shared" si="1"/>
        <v>5.142857142857143</v>
      </c>
    </row>
    <row r="29" spans="1:16" ht="12.75">
      <c r="A29" s="32">
        <f t="shared" si="0"/>
        <v>24</v>
      </c>
      <c r="B29" s="187" t="str">
        <f>'Бел. яз._I'!B33</f>
        <v>Тишкевич Андрей</v>
      </c>
      <c r="C29" s="194">
        <v>7</v>
      </c>
      <c r="D29" s="44">
        <v>5</v>
      </c>
      <c r="E29" s="44">
        <v>6</v>
      </c>
      <c r="F29" s="44">
        <v>7</v>
      </c>
      <c r="G29" s="44">
        <v>6</v>
      </c>
      <c r="H29" s="44">
        <v>7</v>
      </c>
      <c r="I29" s="44">
        <v>7</v>
      </c>
      <c r="J29" s="44">
        <v>5</v>
      </c>
      <c r="K29" s="44">
        <v>8</v>
      </c>
      <c r="L29" s="44">
        <v>7</v>
      </c>
      <c r="M29" s="44">
        <v>7</v>
      </c>
      <c r="N29" s="44">
        <v>7</v>
      </c>
      <c r="O29" s="44">
        <v>4</v>
      </c>
      <c r="P29" s="189">
        <f t="shared" si="1"/>
        <v>6.454545454545454</v>
      </c>
    </row>
    <row r="30" spans="1:16" ht="12.75">
      <c r="A30" s="32">
        <f t="shared" si="0"/>
        <v>25</v>
      </c>
      <c r="B30" s="187" t="str">
        <f>'Бел. яз._I'!B34</f>
        <v>Ткачук Виктор</v>
      </c>
      <c r="C30" s="194">
        <v>8</v>
      </c>
      <c r="D30" s="44">
        <v>5</v>
      </c>
      <c r="E30" s="44">
        <v>6</v>
      </c>
      <c r="F30" s="44">
        <v>7</v>
      </c>
      <c r="G30" s="44">
        <v>8</v>
      </c>
      <c r="H30" s="44">
        <v>7</v>
      </c>
      <c r="I30" s="44">
        <v>7</v>
      </c>
      <c r="J30" s="44">
        <v>7</v>
      </c>
      <c r="K30" s="44">
        <v>6</v>
      </c>
      <c r="L30" s="44">
        <v>7</v>
      </c>
      <c r="M30" s="44">
        <v>6</v>
      </c>
      <c r="N30" s="44">
        <v>6</v>
      </c>
      <c r="O30" s="44">
        <v>5</v>
      </c>
      <c r="P30" s="189">
        <f t="shared" si="1"/>
        <v>6.545454545454546</v>
      </c>
    </row>
    <row r="31" spans="1:16" ht="12.75">
      <c r="A31" s="32">
        <f t="shared" si="0"/>
        <v>26</v>
      </c>
      <c r="B31" s="187" t="str">
        <f>'Бел. яз._I'!B35</f>
        <v>Урбанович Олег</v>
      </c>
      <c r="C31" s="194">
        <v>6</v>
      </c>
      <c r="D31" s="44">
        <v>4</v>
      </c>
      <c r="E31" s="44">
        <v>5</v>
      </c>
      <c r="F31" s="44">
        <v>7</v>
      </c>
      <c r="G31" s="44" t="s">
        <v>143</v>
      </c>
      <c r="H31" s="44">
        <v>5</v>
      </c>
      <c r="I31" s="44">
        <v>5</v>
      </c>
      <c r="J31" s="44">
        <v>4</v>
      </c>
      <c r="K31" s="44">
        <v>4</v>
      </c>
      <c r="L31" s="44">
        <v>6</v>
      </c>
      <c r="M31" s="44">
        <v>6</v>
      </c>
      <c r="N31" s="44">
        <v>5</v>
      </c>
      <c r="O31" s="44">
        <v>5</v>
      </c>
      <c r="P31" s="189">
        <f t="shared" si="1"/>
        <v>5.2</v>
      </c>
    </row>
    <row r="32" spans="1:16" ht="12.75">
      <c r="A32" s="32">
        <f t="shared" si="0"/>
        <v>27</v>
      </c>
      <c r="B32" s="187" t="str">
        <f>'Бел. яз._I'!B36</f>
        <v>Федирко Игорь</v>
      </c>
      <c r="C32" s="194">
        <v>8</v>
      </c>
      <c r="D32" s="44">
        <v>5</v>
      </c>
      <c r="E32" s="44">
        <v>6</v>
      </c>
      <c r="F32" s="44">
        <v>7</v>
      </c>
      <c r="G32" s="44" t="s">
        <v>143</v>
      </c>
      <c r="H32" s="44">
        <v>6</v>
      </c>
      <c r="I32" s="44">
        <v>7</v>
      </c>
      <c r="J32" s="44">
        <v>5</v>
      </c>
      <c r="K32" s="44">
        <v>8</v>
      </c>
      <c r="L32" s="44">
        <v>8</v>
      </c>
      <c r="M32" s="44">
        <v>7</v>
      </c>
      <c r="N32" s="44">
        <v>8</v>
      </c>
      <c r="O32" s="44">
        <v>5</v>
      </c>
      <c r="P32" s="189">
        <f t="shared" si="1"/>
        <v>6.7</v>
      </c>
    </row>
    <row r="33" spans="1:16" ht="12.75">
      <c r="A33" s="32">
        <f t="shared" si="0"/>
        <v>28</v>
      </c>
      <c r="B33" s="187" t="str">
        <f>'Бел. яз._I'!B37</f>
        <v>Фолитарчик Павел</v>
      </c>
      <c r="C33" s="194">
        <v>7</v>
      </c>
      <c r="D33" s="44">
        <v>6</v>
      </c>
      <c r="E33" s="44">
        <v>6</v>
      </c>
      <c r="F33" s="44">
        <v>8</v>
      </c>
      <c r="G33" s="44">
        <v>8</v>
      </c>
      <c r="H33" s="44">
        <v>7</v>
      </c>
      <c r="I33" s="44">
        <v>7</v>
      </c>
      <c r="J33" s="44">
        <v>7</v>
      </c>
      <c r="K33" s="44">
        <v>7</v>
      </c>
      <c r="L33" s="44">
        <v>8</v>
      </c>
      <c r="M33" s="44">
        <v>7</v>
      </c>
      <c r="N33" s="44">
        <v>8</v>
      </c>
      <c r="O33" s="44">
        <v>7</v>
      </c>
      <c r="P33" s="189">
        <f t="shared" si="1"/>
        <v>7.2727272727272725</v>
      </c>
    </row>
    <row r="34" spans="1:16" ht="12.75">
      <c r="A34" s="32">
        <f t="shared" si="0"/>
        <v>29</v>
      </c>
      <c r="B34" s="187" t="str">
        <f>'Бел. яз._I'!B38</f>
        <v>Шатюк Сергей</v>
      </c>
      <c r="C34" s="194">
        <v>7</v>
      </c>
      <c r="D34" s="44">
        <v>5</v>
      </c>
      <c r="E34" s="44">
        <v>6</v>
      </c>
      <c r="F34" s="44">
        <v>7</v>
      </c>
      <c r="G34" s="44">
        <v>9</v>
      </c>
      <c r="H34" s="44">
        <v>7</v>
      </c>
      <c r="I34" s="44">
        <v>6</v>
      </c>
      <c r="J34" s="44">
        <v>7</v>
      </c>
      <c r="K34" s="44">
        <v>4</v>
      </c>
      <c r="L34" s="44">
        <v>8</v>
      </c>
      <c r="M34" s="44">
        <v>7</v>
      </c>
      <c r="N34" s="44">
        <v>6</v>
      </c>
      <c r="O34" s="44">
        <v>5</v>
      </c>
      <c r="P34" s="189">
        <f t="shared" si="1"/>
        <v>6.545454545454546</v>
      </c>
    </row>
    <row r="35" spans="1:16" ht="12.75">
      <c r="A35" s="32">
        <f t="shared" si="0"/>
        <v>30</v>
      </c>
      <c r="B35" s="187" t="str">
        <f>'Бел. яз._I'!B39</f>
        <v>Шкирта Андрей</v>
      </c>
      <c r="C35" s="194">
        <v>7</v>
      </c>
      <c r="D35" s="44">
        <v>4</v>
      </c>
      <c r="E35" s="44">
        <v>7</v>
      </c>
      <c r="F35" s="44">
        <v>6</v>
      </c>
      <c r="G35" s="44">
        <v>8</v>
      </c>
      <c r="H35" s="44">
        <v>7</v>
      </c>
      <c r="I35" s="44">
        <v>7</v>
      </c>
      <c r="J35" s="44">
        <v>5</v>
      </c>
      <c r="K35" s="44">
        <v>5</v>
      </c>
      <c r="L35" s="44">
        <v>7</v>
      </c>
      <c r="M35" s="44">
        <v>7</v>
      </c>
      <c r="N35" s="44">
        <v>7</v>
      </c>
      <c r="O35" s="44">
        <v>4</v>
      </c>
      <c r="P35" s="189">
        <f t="shared" si="1"/>
        <v>6.363636363636363</v>
      </c>
    </row>
    <row r="36" spans="1:16" ht="15.75">
      <c r="A36" s="145"/>
      <c r="B36" s="145" t="s">
        <v>167</v>
      </c>
      <c r="C36" s="190">
        <f aca="true" t="shared" si="2" ref="C36:O36">AVERAGE(C6:C35)</f>
        <v>6.7</v>
      </c>
      <c r="D36" s="190">
        <f t="shared" si="2"/>
        <v>4.517241379310345</v>
      </c>
      <c r="E36" s="190">
        <f t="shared" si="2"/>
        <v>5.9655172413793105</v>
      </c>
      <c r="F36" s="190">
        <f t="shared" si="2"/>
        <v>6.766666666666667</v>
      </c>
      <c r="G36" s="190">
        <f t="shared" si="2"/>
        <v>7.407407407407407</v>
      </c>
      <c r="H36" s="190">
        <f t="shared" si="2"/>
        <v>6.333333333333333</v>
      </c>
      <c r="I36" s="190">
        <f t="shared" si="2"/>
        <v>6.379310344827586</v>
      </c>
      <c r="J36" s="190">
        <f t="shared" si="2"/>
        <v>5.833333333333333</v>
      </c>
      <c r="K36" s="190">
        <f t="shared" si="2"/>
        <v>5.533333333333333</v>
      </c>
      <c r="L36" s="190">
        <f t="shared" si="2"/>
        <v>6.8</v>
      </c>
      <c r="M36" s="190">
        <f t="shared" si="2"/>
        <v>6.133333333333334</v>
      </c>
      <c r="N36" s="190">
        <f t="shared" si="2"/>
        <v>6.310344827586207</v>
      </c>
      <c r="O36" s="190">
        <f t="shared" si="2"/>
        <v>5.275862068965517</v>
      </c>
      <c r="P36" s="197">
        <f t="shared" si="1"/>
        <v>6.248949262742366</v>
      </c>
    </row>
  </sheetData>
  <sheetProtection/>
  <mergeCells count="4">
    <mergeCell ref="P4:P5"/>
    <mergeCell ref="D4:O4"/>
    <mergeCell ref="A4:A5"/>
    <mergeCell ref="B4:B5"/>
  </mergeCells>
  <printOptions/>
  <pageMargins left="0.75" right="0.75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67"/>
  <dimension ref="A2:AC38"/>
  <sheetViews>
    <sheetView zoomScale="75" zoomScaleNormal="75" workbookViewId="0" topLeftCell="A1">
      <selection activeCell="K9" sqref="K9"/>
    </sheetView>
  </sheetViews>
  <sheetFormatPr defaultColWidth="9.00390625" defaultRowHeight="12.75"/>
  <cols>
    <col min="1" max="1" width="3.25390625" style="0" customWidth="1"/>
    <col min="2" max="2" width="22.00390625" style="0" customWidth="1"/>
    <col min="3" max="10" width="3.375" style="0" customWidth="1"/>
    <col min="11" max="11" width="12.125" style="0" customWidth="1"/>
  </cols>
  <sheetData>
    <row r="2" spans="2:5" ht="15.75">
      <c r="B2" s="1"/>
      <c r="D2" s="10" t="s">
        <v>7</v>
      </c>
      <c r="E2" s="11" t="s">
        <v>29</v>
      </c>
    </row>
    <row r="3" spans="2:5" ht="15.75">
      <c r="B3" s="1"/>
      <c r="D3" s="10" t="s">
        <v>8</v>
      </c>
      <c r="E3" s="57">
        <v>16</v>
      </c>
    </row>
    <row r="4" spans="2:5" ht="15.75">
      <c r="B4" s="1"/>
      <c r="D4" s="10" t="s">
        <v>9</v>
      </c>
      <c r="E4" s="57"/>
    </row>
    <row r="5" spans="4:5" ht="15.75">
      <c r="D5" s="10" t="s">
        <v>10</v>
      </c>
      <c r="E5" s="54"/>
    </row>
    <row r="6" ht="13.5" thickBot="1"/>
    <row r="7" spans="1:13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10"/>
      <c r="K7" s="199" t="s">
        <v>46</v>
      </c>
      <c r="L7" s="6"/>
      <c r="M7" s="6"/>
    </row>
    <row r="8" spans="1:29" ht="33" customHeight="1" thickBot="1">
      <c r="A8" s="211"/>
      <c r="B8" s="246"/>
      <c r="C8" s="82"/>
      <c r="D8" s="83"/>
      <c r="E8" s="83"/>
      <c r="F8" s="83"/>
      <c r="G8" s="83"/>
      <c r="H8" s="83"/>
      <c r="I8" s="83"/>
      <c r="J8" s="84"/>
      <c r="K8" s="21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1" ht="12.75">
      <c r="A9" s="28">
        <v>1</v>
      </c>
      <c r="B9" s="17" t="e">
        <f>#REF!</f>
        <v>#REF!</v>
      </c>
      <c r="C9" s="58"/>
      <c r="D9" s="59"/>
      <c r="E9" s="59"/>
      <c r="F9" s="59"/>
      <c r="G9" s="59"/>
      <c r="H9" s="59"/>
      <c r="I9" s="59"/>
      <c r="J9" s="60"/>
      <c r="K9" s="14" t="e">
        <f>ROUND((AVERAGE(C9:J9)),0)</f>
        <v>#DIV/0!</v>
      </c>
    </row>
    <row r="10" spans="1:11" ht="12.75">
      <c r="A10" s="29">
        <f>1+A9</f>
        <v>2</v>
      </c>
      <c r="B10" s="18" t="e">
        <f>#REF!</f>
        <v>#REF!</v>
      </c>
      <c r="C10" s="61"/>
      <c r="D10" s="62"/>
      <c r="E10" s="62"/>
      <c r="F10" s="62"/>
      <c r="G10" s="62"/>
      <c r="H10" s="62"/>
      <c r="I10" s="62"/>
      <c r="J10" s="63"/>
      <c r="K10" s="15" t="e">
        <f aca="true" t="shared" si="0" ref="K10:K38">ROUND((AVERAGE(C10:J10)),0)</f>
        <v>#DIV/0!</v>
      </c>
    </row>
    <row r="11" spans="1:11" ht="12.75">
      <c r="A11" s="29">
        <f aca="true" t="shared" si="1" ref="A11:A38">1+A10</f>
        <v>3</v>
      </c>
      <c r="B11" s="18" t="e">
        <f>#REF!</f>
        <v>#REF!</v>
      </c>
      <c r="C11" s="61"/>
      <c r="D11" s="62"/>
      <c r="E11" s="62"/>
      <c r="F11" s="62"/>
      <c r="G11" s="62"/>
      <c r="H11" s="62"/>
      <c r="I11" s="62"/>
      <c r="J11" s="63"/>
      <c r="K11" s="15" t="e">
        <f t="shared" si="0"/>
        <v>#DIV/0!</v>
      </c>
    </row>
    <row r="12" spans="1:11" ht="12.75">
      <c r="A12" s="29">
        <f t="shared" si="1"/>
        <v>4</v>
      </c>
      <c r="B12" s="18" t="e">
        <f>#REF!</f>
        <v>#REF!</v>
      </c>
      <c r="C12" s="61"/>
      <c r="D12" s="62"/>
      <c r="E12" s="62"/>
      <c r="F12" s="62"/>
      <c r="G12" s="62"/>
      <c r="H12" s="62"/>
      <c r="I12" s="62"/>
      <c r="J12" s="63"/>
      <c r="K12" s="15" t="e">
        <f t="shared" si="0"/>
        <v>#DIV/0!</v>
      </c>
    </row>
    <row r="13" spans="1:11" ht="12.75">
      <c r="A13" s="29">
        <f t="shared" si="1"/>
        <v>5</v>
      </c>
      <c r="B13" s="18" t="e">
        <f>#REF!</f>
        <v>#REF!</v>
      </c>
      <c r="C13" s="61"/>
      <c r="D13" s="62"/>
      <c r="E13" s="62"/>
      <c r="F13" s="62"/>
      <c r="G13" s="62"/>
      <c r="H13" s="62"/>
      <c r="I13" s="62"/>
      <c r="J13" s="63"/>
      <c r="K13" s="15" t="e">
        <f t="shared" si="0"/>
        <v>#DIV/0!</v>
      </c>
    </row>
    <row r="14" spans="1:11" ht="12.75">
      <c r="A14" s="29">
        <f t="shared" si="1"/>
        <v>6</v>
      </c>
      <c r="B14" s="18" t="e">
        <f>#REF!</f>
        <v>#REF!</v>
      </c>
      <c r="C14" s="61"/>
      <c r="D14" s="62"/>
      <c r="E14" s="62"/>
      <c r="F14" s="62"/>
      <c r="G14" s="62"/>
      <c r="H14" s="62"/>
      <c r="I14" s="62"/>
      <c r="J14" s="63"/>
      <c r="K14" s="15" t="e">
        <f t="shared" si="0"/>
        <v>#DIV/0!</v>
      </c>
    </row>
    <row r="15" spans="1:11" ht="12.75">
      <c r="A15" s="29">
        <f t="shared" si="1"/>
        <v>7</v>
      </c>
      <c r="B15" s="18" t="e">
        <f>#REF!</f>
        <v>#REF!</v>
      </c>
      <c r="C15" s="61"/>
      <c r="D15" s="62"/>
      <c r="E15" s="62"/>
      <c r="F15" s="62"/>
      <c r="G15" s="62"/>
      <c r="H15" s="62"/>
      <c r="I15" s="62"/>
      <c r="J15" s="63"/>
      <c r="K15" s="15" t="e">
        <f t="shared" si="0"/>
        <v>#DIV/0!</v>
      </c>
    </row>
    <row r="16" spans="1:11" ht="12.75">
      <c r="A16" s="29">
        <f t="shared" si="1"/>
        <v>8</v>
      </c>
      <c r="B16" s="18" t="e">
        <f>#REF!</f>
        <v>#REF!</v>
      </c>
      <c r="C16" s="61"/>
      <c r="D16" s="62"/>
      <c r="E16" s="62"/>
      <c r="F16" s="62"/>
      <c r="G16" s="62"/>
      <c r="H16" s="62"/>
      <c r="I16" s="62"/>
      <c r="J16" s="63"/>
      <c r="K16" s="15" t="e">
        <f t="shared" si="0"/>
        <v>#DIV/0!</v>
      </c>
    </row>
    <row r="17" spans="1:11" ht="12.75">
      <c r="A17" s="29">
        <f t="shared" si="1"/>
        <v>9</v>
      </c>
      <c r="B17" s="18" t="e">
        <f>#REF!</f>
        <v>#REF!</v>
      </c>
      <c r="C17" s="61"/>
      <c r="D17" s="62"/>
      <c r="E17" s="62"/>
      <c r="F17" s="62"/>
      <c r="G17" s="62"/>
      <c r="H17" s="62"/>
      <c r="I17" s="62"/>
      <c r="J17" s="63"/>
      <c r="K17" s="15" t="e">
        <f t="shared" si="0"/>
        <v>#DIV/0!</v>
      </c>
    </row>
    <row r="18" spans="1:11" ht="12.75">
      <c r="A18" s="29">
        <f t="shared" si="1"/>
        <v>10</v>
      </c>
      <c r="B18" s="18" t="e">
        <f>#REF!</f>
        <v>#REF!</v>
      </c>
      <c r="C18" s="61"/>
      <c r="D18" s="62"/>
      <c r="E18" s="62"/>
      <c r="F18" s="62"/>
      <c r="G18" s="62"/>
      <c r="H18" s="62"/>
      <c r="I18" s="62"/>
      <c r="J18" s="63"/>
      <c r="K18" s="15" t="e">
        <f t="shared" si="0"/>
        <v>#DIV/0!</v>
      </c>
    </row>
    <row r="19" spans="1:11" ht="12.75">
      <c r="A19" s="29">
        <f t="shared" si="1"/>
        <v>11</v>
      </c>
      <c r="B19" s="18" t="e">
        <f>#REF!</f>
        <v>#REF!</v>
      </c>
      <c r="C19" s="61"/>
      <c r="D19" s="62"/>
      <c r="E19" s="62"/>
      <c r="F19" s="62"/>
      <c r="G19" s="62"/>
      <c r="H19" s="62"/>
      <c r="I19" s="62"/>
      <c r="J19" s="63"/>
      <c r="K19" s="15" t="e">
        <f t="shared" si="0"/>
        <v>#DIV/0!</v>
      </c>
    </row>
    <row r="20" spans="1:11" ht="12.75">
      <c r="A20" s="29">
        <f t="shared" si="1"/>
        <v>12</v>
      </c>
      <c r="B20" s="18" t="e">
        <f>#REF!</f>
        <v>#REF!</v>
      </c>
      <c r="C20" s="61"/>
      <c r="D20" s="62"/>
      <c r="E20" s="62"/>
      <c r="F20" s="62"/>
      <c r="G20" s="62"/>
      <c r="H20" s="62"/>
      <c r="I20" s="62"/>
      <c r="J20" s="63"/>
      <c r="K20" s="15" t="e">
        <f t="shared" si="0"/>
        <v>#DIV/0!</v>
      </c>
    </row>
    <row r="21" spans="1:11" ht="12.75">
      <c r="A21" s="29">
        <f t="shared" si="1"/>
        <v>13</v>
      </c>
      <c r="B21" s="18" t="e">
        <f>#REF!</f>
        <v>#REF!</v>
      </c>
      <c r="C21" s="61"/>
      <c r="D21" s="62"/>
      <c r="E21" s="62"/>
      <c r="F21" s="62"/>
      <c r="G21" s="62"/>
      <c r="H21" s="62"/>
      <c r="I21" s="62"/>
      <c r="J21" s="63"/>
      <c r="K21" s="15" t="e">
        <f t="shared" si="0"/>
        <v>#DIV/0!</v>
      </c>
    </row>
    <row r="22" spans="1:11" ht="12.75">
      <c r="A22" s="29">
        <f t="shared" si="1"/>
        <v>14</v>
      </c>
      <c r="B22" s="18" t="e">
        <f>#REF!</f>
        <v>#REF!</v>
      </c>
      <c r="C22" s="61"/>
      <c r="D22" s="62"/>
      <c r="E22" s="62"/>
      <c r="F22" s="62"/>
      <c r="G22" s="62"/>
      <c r="H22" s="62"/>
      <c r="I22" s="62"/>
      <c r="J22" s="63"/>
      <c r="K22" s="15" t="e">
        <f t="shared" si="0"/>
        <v>#DIV/0!</v>
      </c>
    </row>
    <row r="23" spans="1:11" ht="12.75">
      <c r="A23" s="29">
        <f t="shared" si="1"/>
        <v>15</v>
      </c>
      <c r="B23" s="18" t="e">
        <f>#REF!</f>
        <v>#REF!</v>
      </c>
      <c r="C23" s="61"/>
      <c r="D23" s="62"/>
      <c r="E23" s="62"/>
      <c r="F23" s="62"/>
      <c r="G23" s="62"/>
      <c r="H23" s="62"/>
      <c r="I23" s="62"/>
      <c r="J23" s="63"/>
      <c r="K23" s="15" t="e">
        <f t="shared" si="0"/>
        <v>#DIV/0!</v>
      </c>
    </row>
    <row r="24" spans="1:11" ht="12.75">
      <c r="A24" s="29">
        <f t="shared" si="1"/>
        <v>16</v>
      </c>
      <c r="B24" s="18" t="e">
        <f>#REF!</f>
        <v>#REF!</v>
      </c>
      <c r="C24" s="61"/>
      <c r="D24" s="62"/>
      <c r="E24" s="62"/>
      <c r="F24" s="62"/>
      <c r="G24" s="62"/>
      <c r="H24" s="62"/>
      <c r="I24" s="62"/>
      <c r="J24" s="63"/>
      <c r="K24" s="15" t="e">
        <f t="shared" si="0"/>
        <v>#DIV/0!</v>
      </c>
    </row>
    <row r="25" spans="1:11" ht="12.75">
      <c r="A25" s="29">
        <f t="shared" si="1"/>
        <v>17</v>
      </c>
      <c r="B25" s="18" t="e">
        <f>#REF!</f>
        <v>#REF!</v>
      </c>
      <c r="C25" s="61"/>
      <c r="D25" s="62"/>
      <c r="E25" s="62"/>
      <c r="F25" s="62"/>
      <c r="G25" s="62"/>
      <c r="H25" s="62"/>
      <c r="I25" s="62"/>
      <c r="J25" s="63"/>
      <c r="K25" s="15" t="e">
        <f t="shared" si="0"/>
        <v>#DIV/0!</v>
      </c>
    </row>
    <row r="26" spans="1:11" ht="12.75">
      <c r="A26" s="29">
        <f t="shared" si="1"/>
        <v>18</v>
      </c>
      <c r="B26" s="18" t="e">
        <f>#REF!</f>
        <v>#REF!</v>
      </c>
      <c r="C26" s="61"/>
      <c r="D26" s="62"/>
      <c r="E26" s="62"/>
      <c r="F26" s="62"/>
      <c r="G26" s="62"/>
      <c r="H26" s="62"/>
      <c r="I26" s="62"/>
      <c r="J26" s="63"/>
      <c r="K26" s="15" t="e">
        <f t="shared" si="0"/>
        <v>#DIV/0!</v>
      </c>
    </row>
    <row r="27" spans="1:11" ht="12.75">
      <c r="A27" s="29">
        <f t="shared" si="1"/>
        <v>19</v>
      </c>
      <c r="B27" s="18" t="e">
        <f>#REF!</f>
        <v>#REF!</v>
      </c>
      <c r="C27" s="61"/>
      <c r="D27" s="62"/>
      <c r="E27" s="62"/>
      <c r="F27" s="62"/>
      <c r="G27" s="62"/>
      <c r="H27" s="62"/>
      <c r="I27" s="62"/>
      <c r="J27" s="63"/>
      <c r="K27" s="15" t="e">
        <f t="shared" si="0"/>
        <v>#DIV/0!</v>
      </c>
    </row>
    <row r="28" spans="1:11" ht="12.75">
      <c r="A28" s="29">
        <f t="shared" si="1"/>
        <v>20</v>
      </c>
      <c r="B28" s="18" t="e">
        <f>#REF!</f>
        <v>#REF!</v>
      </c>
      <c r="C28" s="61"/>
      <c r="D28" s="62"/>
      <c r="E28" s="62"/>
      <c r="F28" s="62"/>
      <c r="G28" s="62"/>
      <c r="H28" s="62"/>
      <c r="I28" s="62"/>
      <c r="J28" s="63"/>
      <c r="K28" s="15" t="e">
        <f t="shared" si="0"/>
        <v>#DIV/0!</v>
      </c>
    </row>
    <row r="29" spans="1:11" ht="12.75">
      <c r="A29" s="29">
        <f t="shared" si="1"/>
        <v>21</v>
      </c>
      <c r="B29" s="18" t="e">
        <f>#REF!</f>
        <v>#REF!</v>
      </c>
      <c r="C29" s="61"/>
      <c r="D29" s="62"/>
      <c r="E29" s="62"/>
      <c r="F29" s="62"/>
      <c r="G29" s="62"/>
      <c r="H29" s="62"/>
      <c r="I29" s="62"/>
      <c r="J29" s="63"/>
      <c r="K29" s="15" t="e">
        <f t="shared" si="0"/>
        <v>#DIV/0!</v>
      </c>
    </row>
    <row r="30" spans="1:11" ht="12.75">
      <c r="A30" s="29">
        <f t="shared" si="1"/>
        <v>22</v>
      </c>
      <c r="B30" s="18" t="e">
        <f>#REF!</f>
        <v>#REF!</v>
      </c>
      <c r="C30" s="61"/>
      <c r="D30" s="62"/>
      <c r="E30" s="62"/>
      <c r="F30" s="62"/>
      <c r="G30" s="62"/>
      <c r="H30" s="62"/>
      <c r="I30" s="62"/>
      <c r="J30" s="63"/>
      <c r="K30" s="15" t="e">
        <f t="shared" si="0"/>
        <v>#DIV/0!</v>
      </c>
    </row>
    <row r="31" spans="1:11" ht="12.75">
      <c r="A31" s="29">
        <f t="shared" si="1"/>
        <v>23</v>
      </c>
      <c r="B31" s="18" t="e">
        <f>#REF!</f>
        <v>#REF!</v>
      </c>
      <c r="C31" s="61"/>
      <c r="D31" s="62"/>
      <c r="E31" s="62"/>
      <c r="F31" s="62"/>
      <c r="G31" s="62"/>
      <c r="H31" s="62"/>
      <c r="I31" s="62"/>
      <c r="J31" s="63"/>
      <c r="K31" s="15" t="e">
        <f t="shared" si="0"/>
        <v>#DIV/0!</v>
      </c>
    </row>
    <row r="32" spans="1:11" ht="12.75">
      <c r="A32" s="29">
        <f t="shared" si="1"/>
        <v>24</v>
      </c>
      <c r="B32" s="18" t="e">
        <f>#REF!</f>
        <v>#REF!</v>
      </c>
      <c r="C32" s="61"/>
      <c r="D32" s="62"/>
      <c r="E32" s="62"/>
      <c r="F32" s="62"/>
      <c r="G32" s="62"/>
      <c r="H32" s="62"/>
      <c r="I32" s="62"/>
      <c r="J32" s="63"/>
      <c r="K32" s="15" t="e">
        <f t="shared" si="0"/>
        <v>#DIV/0!</v>
      </c>
    </row>
    <row r="33" spans="1:11" ht="12.75">
      <c r="A33" s="29">
        <f t="shared" si="1"/>
        <v>25</v>
      </c>
      <c r="B33" s="18" t="e">
        <f>#REF!</f>
        <v>#REF!</v>
      </c>
      <c r="C33" s="61"/>
      <c r="D33" s="62"/>
      <c r="E33" s="62"/>
      <c r="F33" s="62"/>
      <c r="G33" s="62"/>
      <c r="H33" s="62"/>
      <c r="I33" s="62"/>
      <c r="J33" s="63"/>
      <c r="K33" s="15" t="e">
        <f t="shared" si="0"/>
        <v>#DIV/0!</v>
      </c>
    </row>
    <row r="34" spans="1:11" ht="12.75">
      <c r="A34" s="29">
        <f>1+A33</f>
        <v>26</v>
      </c>
      <c r="B34" s="18" t="e">
        <f>#REF!</f>
        <v>#REF!</v>
      </c>
      <c r="C34" s="61"/>
      <c r="D34" s="62"/>
      <c r="E34" s="62"/>
      <c r="F34" s="62"/>
      <c r="G34" s="62"/>
      <c r="H34" s="62"/>
      <c r="I34" s="62"/>
      <c r="J34" s="63"/>
      <c r="K34" s="15" t="e">
        <f t="shared" si="0"/>
        <v>#DIV/0!</v>
      </c>
    </row>
    <row r="35" spans="1:11" ht="12.75">
      <c r="A35" s="29">
        <f t="shared" si="1"/>
        <v>27</v>
      </c>
      <c r="B35" s="18" t="e">
        <f>#REF!</f>
        <v>#REF!</v>
      </c>
      <c r="C35" s="61"/>
      <c r="D35" s="62"/>
      <c r="E35" s="62"/>
      <c r="F35" s="62"/>
      <c r="G35" s="62"/>
      <c r="H35" s="62"/>
      <c r="I35" s="62"/>
      <c r="J35" s="63"/>
      <c r="K35" s="15" t="e">
        <f t="shared" si="0"/>
        <v>#DIV/0!</v>
      </c>
    </row>
    <row r="36" spans="1:11" ht="12.75">
      <c r="A36" s="29">
        <f t="shared" si="1"/>
        <v>28</v>
      </c>
      <c r="B36" s="18" t="e">
        <f>#REF!</f>
        <v>#REF!</v>
      </c>
      <c r="C36" s="61"/>
      <c r="D36" s="62"/>
      <c r="E36" s="62"/>
      <c r="F36" s="62"/>
      <c r="G36" s="62"/>
      <c r="H36" s="62"/>
      <c r="I36" s="62"/>
      <c r="J36" s="63"/>
      <c r="K36" s="27" t="e">
        <f t="shared" si="0"/>
        <v>#DIV/0!</v>
      </c>
    </row>
    <row r="37" spans="1:11" ht="12.75">
      <c r="A37" s="29">
        <f t="shared" si="1"/>
        <v>29</v>
      </c>
      <c r="B37" s="18" t="e">
        <f>#REF!</f>
        <v>#REF!</v>
      </c>
      <c r="C37" s="61"/>
      <c r="D37" s="62"/>
      <c r="E37" s="62"/>
      <c r="F37" s="62"/>
      <c r="G37" s="62"/>
      <c r="H37" s="62"/>
      <c r="I37" s="62"/>
      <c r="J37" s="63"/>
      <c r="K37" s="27" t="e">
        <f t="shared" si="0"/>
        <v>#DIV/0!</v>
      </c>
    </row>
    <row r="38" spans="1:11" ht="13.5" thickBot="1">
      <c r="A38" s="30">
        <f t="shared" si="1"/>
        <v>30</v>
      </c>
      <c r="B38" s="19" t="e">
        <f>#REF!</f>
        <v>#REF!</v>
      </c>
      <c r="C38" s="64"/>
      <c r="D38" s="65"/>
      <c r="E38" s="65"/>
      <c r="F38" s="65"/>
      <c r="G38" s="65"/>
      <c r="H38" s="65"/>
      <c r="I38" s="65"/>
      <c r="J38" s="66"/>
      <c r="K38" s="16" t="e">
        <f t="shared" si="0"/>
        <v>#DIV/0!</v>
      </c>
    </row>
  </sheetData>
  <sheetProtection password="CA79" sheet="1" objects="1" scenarios="1"/>
  <mergeCells count="4">
    <mergeCell ref="C7:J7"/>
    <mergeCell ref="A7:A8"/>
    <mergeCell ref="B7:B8"/>
    <mergeCell ref="K7:K8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80"/>
  <dimension ref="A2:AC38"/>
  <sheetViews>
    <sheetView zoomScale="75" zoomScaleNormal="75" workbookViewId="0" topLeftCell="A1">
      <selection activeCell="D27" sqref="D27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17" width="3.375" style="0" customWidth="1"/>
    <col min="18" max="18" width="12.125" style="0" customWidth="1"/>
  </cols>
  <sheetData>
    <row r="2" spans="2:5" ht="15.75">
      <c r="B2" s="1"/>
      <c r="D2" s="10" t="s">
        <v>7</v>
      </c>
      <c r="E2" s="11" t="s">
        <v>29</v>
      </c>
    </row>
    <row r="3" spans="2:5" ht="15.75">
      <c r="B3" s="1"/>
      <c r="D3" s="10" t="s">
        <v>8</v>
      </c>
      <c r="E3" s="56">
        <v>30</v>
      </c>
    </row>
    <row r="4" spans="2:5" ht="15.75">
      <c r="B4" s="1"/>
      <c r="D4" s="10" t="s">
        <v>9</v>
      </c>
      <c r="E4" s="57"/>
    </row>
    <row r="5" spans="4:5" ht="15.75">
      <c r="D5" s="10" t="s">
        <v>10</v>
      </c>
      <c r="E5" s="54"/>
    </row>
    <row r="6" ht="13.5" thickBot="1"/>
    <row r="7" spans="1:18" ht="16.5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10"/>
      <c r="R7" s="199" t="s">
        <v>46</v>
      </c>
    </row>
    <row r="8" spans="1:29" ht="33" customHeight="1" thickBot="1">
      <c r="A8" s="211"/>
      <c r="B8" s="246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21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8" ht="12.75">
      <c r="A9" s="28">
        <v>1</v>
      </c>
      <c r="B9" s="17" t="e">
        <f>#REF!</f>
        <v>#REF!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14" t="e">
        <f>ROUND((AVERAGE(C9:Q9)),0)</f>
        <v>#DIV/0!</v>
      </c>
    </row>
    <row r="10" spans="1:18" ht="12.75">
      <c r="A10" s="29">
        <f>1+A9</f>
        <v>2</v>
      </c>
      <c r="B10" s="18" t="e">
        <f>#REF!</f>
        <v>#REF!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15" t="e">
        <f aca="true" t="shared" si="0" ref="R10:R38">ROUND((AVERAGE(C10:Q10)),0)</f>
        <v>#DIV/0!</v>
      </c>
    </row>
    <row r="11" spans="1:18" ht="12.75">
      <c r="A11" s="29">
        <f aca="true" t="shared" si="1" ref="A11:A38">1+A10</f>
        <v>3</v>
      </c>
      <c r="B11" s="18" t="e">
        <f>#REF!</f>
        <v>#REF!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15" t="e">
        <f t="shared" si="0"/>
        <v>#DIV/0!</v>
      </c>
    </row>
    <row r="12" spans="1:18" ht="12.75">
      <c r="A12" s="29">
        <f t="shared" si="1"/>
        <v>4</v>
      </c>
      <c r="B12" s="18" t="e">
        <f>#REF!</f>
        <v>#REF!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15" t="e">
        <f t="shared" si="0"/>
        <v>#DIV/0!</v>
      </c>
    </row>
    <row r="13" spans="1:18" ht="12.75">
      <c r="A13" s="29">
        <f t="shared" si="1"/>
        <v>5</v>
      </c>
      <c r="B13" s="18" t="e">
        <f>#REF!</f>
        <v>#REF!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15" t="e">
        <f t="shared" si="0"/>
        <v>#DIV/0!</v>
      </c>
    </row>
    <row r="14" spans="1:18" ht="12.75">
      <c r="A14" s="29">
        <f t="shared" si="1"/>
        <v>6</v>
      </c>
      <c r="B14" s="18" t="e">
        <f>#REF!</f>
        <v>#REF!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15" t="e">
        <f t="shared" si="0"/>
        <v>#DIV/0!</v>
      </c>
    </row>
    <row r="15" spans="1:18" ht="12.75">
      <c r="A15" s="29">
        <f t="shared" si="1"/>
        <v>7</v>
      </c>
      <c r="B15" s="18" t="e">
        <f>#REF!</f>
        <v>#REF!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15" t="e">
        <f t="shared" si="0"/>
        <v>#DIV/0!</v>
      </c>
    </row>
    <row r="16" spans="1:18" ht="12.75">
      <c r="A16" s="29">
        <f t="shared" si="1"/>
        <v>8</v>
      </c>
      <c r="B16" s="18" t="e">
        <f>#REF!</f>
        <v>#REF!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15" t="e">
        <f t="shared" si="0"/>
        <v>#DIV/0!</v>
      </c>
    </row>
    <row r="17" spans="1:18" ht="12.75">
      <c r="A17" s="29">
        <f t="shared" si="1"/>
        <v>9</v>
      </c>
      <c r="B17" s="18" t="e">
        <f>#REF!</f>
        <v>#REF!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15" t="e">
        <f t="shared" si="0"/>
        <v>#DIV/0!</v>
      </c>
    </row>
    <row r="18" spans="1:18" ht="12.75">
      <c r="A18" s="29">
        <f t="shared" si="1"/>
        <v>10</v>
      </c>
      <c r="B18" s="18" t="e">
        <f>#REF!</f>
        <v>#REF!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15" t="e">
        <f t="shared" si="0"/>
        <v>#DIV/0!</v>
      </c>
    </row>
    <row r="19" spans="1:18" ht="12.75">
      <c r="A19" s="29">
        <f t="shared" si="1"/>
        <v>11</v>
      </c>
      <c r="B19" s="18" t="e">
        <f>#REF!</f>
        <v>#REF!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  <c r="R19" s="15" t="e">
        <f t="shared" si="0"/>
        <v>#DIV/0!</v>
      </c>
    </row>
    <row r="20" spans="1:18" ht="12.75">
      <c r="A20" s="29">
        <f t="shared" si="1"/>
        <v>12</v>
      </c>
      <c r="B20" s="18" t="e">
        <f>#REF!</f>
        <v>#REF!</v>
      </c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15" t="e">
        <f t="shared" si="0"/>
        <v>#DIV/0!</v>
      </c>
    </row>
    <row r="21" spans="1:18" ht="12.75">
      <c r="A21" s="29">
        <f t="shared" si="1"/>
        <v>13</v>
      </c>
      <c r="B21" s="18" t="e">
        <f>#REF!</f>
        <v>#REF!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15" t="e">
        <f t="shared" si="0"/>
        <v>#DIV/0!</v>
      </c>
    </row>
    <row r="22" spans="1:18" ht="12.75">
      <c r="A22" s="29">
        <f t="shared" si="1"/>
        <v>14</v>
      </c>
      <c r="B22" s="18" t="e">
        <f>#REF!</f>
        <v>#REF!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15" t="e">
        <f t="shared" si="0"/>
        <v>#DIV/0!</v>
      </c>
    </row>
    <row r="23" spans="1:18" ht="12.75">
      <c r="A23" s="29">
        <f t="shared" si="1"/>
        <v>15</v>
      </c>
      <c r="B23" s="18" t="e">
        <f>#REF!</f>
        <v>#REF!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15" t="e">
        <f t="shared" si="0"/>
        <v>#DIV/0!</v>
      </c>
    </row>
    <row r="24" spans="1:18" ht="12.75">
      <c r="A24" s="29">
        <f t="shared" si="1"/>
        <v>16</v>
      </c>
      <c r="B24" s="18" t="e">
        <f>#REF!</f>
        <v>#REF!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15" t="e">
        <f t="shared" si="0"/>
        <v>#DIV/0!</v>
      </c>
    </row>
    <row r="25" spans="1:18" ht="12.75">
      <c r="A25" s="29">
        <f t="shared" si="1"/>
        <v>17</v>
      </c>
      <c r="B25" s="18" t="e">
        <f>#REF!</f>
        <v>#REF!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  <c r="R25" s="15" t="e">
        <f t="shared" si="0"/>
        <v>#DIV/0!</v>
      </c>
    </row>
    <row r="26" spans="1:18" ht="12.75">
      <c r="A26" s="29">
        <f t="shared" si="1"/>
        <v>18</v>
      </c>
      <c r="B26" s="18" t="e">
        <f>#REF!</f>
        <v>#REF!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15" t="e">
        <f t="shared" si="0"/>
        <v>#DIV/0!</v>
      </c>
    </row>
    <row r="27" spans="1:18" ht="12.75">
      <c r="A27" s="29">
        <f t="shared" si="1"/>
        <v>19</v>
      </c>
      <c r="B27" s="18" t="e">
        <f>#REF!</f>
        <v>#REF!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15" t="e">
        <f t="shared" si="0"/>
        <v>#DIV/0!</v>
      </c>
    </row>
    <row r="28" spans="1:18" ht="12.75">
      <c r="A28" s="29">
        <f t="shared" si="1"/>
        <v>20</v>
      </c>
      <c r="B28" s="18" t="e">
        <f>#REF!</f>
        <v>#REF!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15" t="e">
        <f t="shared" si="0"/>
        <v>#DIV/0!</v>
      </c>
    </row>
    <row r="29" spans="1:18" ht="12.75">
      <c r="A29" s="29">
        <f t="shared" si="1"/>
        <v>21</v>
      </c>
      <c r="B29" s="18" t="e">
        <f>#REF!</f>
        <v>#REF!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15" t="e">
        <f t="shared" si="0"/>
        <v>#DIV/0!</v>
      </c>
    </row>
    <row r="30" spans="1:18" ht="12.75">
      <c r="A30" s="29">
        <f t="shared" si="1"/>
        <v>22</v>
      </c>
      <c r="B30" s="18" t="e">
        <f>#REF!</f>
        <v>#REF!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15" t="e">
        <f t="shared" si="0"/>
        <v>#DIV/0!</v>
      </c>
    </row>
    <row r="31" spans="1:18" ht="12.75">
      <c r="A31" s="29">
        <f t="shared" si="1"/>
        <v>23</v>
      </c>
      <c r="B31" s="18" t="e">
        <f>#REF!</f>
        <v>#REF!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15" t="e">
        <f t="shared" si="0"/>
        <v>#DIV/0!</v>
      </c>
    </row>
    <row r="32" spans="1:18" ht="12.75">
      <c r="A32" s="29">
        <f t="shared" si="1"/>
        <v>24</v>
      </c>
      <c r="B32" s="18" t="e">
        <f>#REF!</f>
        <v>#REF!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15" t="e">
        <f t="shared" si="0"/>
        <v>#DIV/0!</v>
      </c>
    </row>
    <row r="33" spans="1:18" ht="12.75">
      <c r="A33" s="29">
        <f t="shared" si="1"/>
        <v>25</v>
      </c>
      <c r="B33" s="18" t="e">
        <f>#REF!</f>
        <v>#REF!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15" t="e">
        <f t="shared" si="0"/>
        <v>#DIV/0!</v>
      </c>
    </row>
    <row r="34" spans="1:18" ht="12.75">
      <c r="A34" s="29">
        <f>1+A33</f>
        <v>26</v>
      </c>
      <c r="B34" s="18" t="e">
        <f>#REF!</f>
        <v>#REF!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15" t="e">
        <f t="shared" si="0"/>
        <v>#DIV/0!</v>
      </c>
    </row>
    <row r="35" spans="1:18" ht="12.75">
      <c r="A35" s="29">
        <f t="shared" si="1"/>
        <v>27</v>
      </c>
      <c r="B35" s="18" t="e">
        <f>#REF!</f>
        <v>#REF!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15" t="e">
        <f t="shared" si="0"/>
        <v>#DIV/0!</v>
      </c>
    </row>
    <row r="36" spans="1:18" ht="12.75">
      <c r="A36" s="29">
        <f t="shared" si="1"/>
        <v>28</v>
      </c>
      <c r="B36" s="18" t="e">
        <f>#REF!</f>
        <v>#REF!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27" t="e">
        <f t="shared" si="0"/>
        <v>#DIV/0!</v>
      </c>
    </row>
    <row r="37" spans="1:18" ht="12.75">
      <c r="A37" s="29">
        <f t="shared" si="1"/>
        <v>29</v>
      </c>
      <c r="B37" s="18" t="e">
        <f>#REF!</f>
        <v>#REF!</v>
      </c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27" t="e">
        <f t="shared" si="0"/>
        <v>#DIV/0!</v>
      </c>
    </row>
    <row r="38" spans="1:18" ht="13.5" thickBot="1">
      <c r="A38" s="30">
        <f t="shared" si="1"/>
        <v>30</v>
      </c>
      <c r="B38" s="19" t="e">
        <f>#REF!</f>
        <v>#REF!</v>
      </c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R38" s="16" t="e">
        <f t="shared" si="0"/>
        <v>#DIV/0!</v>
      </c>
    </row>
  </sheetData>
  <sheetProtection password="CA79" sheet="1" objects="1" scenarios="1"/>
  <mergeCells count="4">
    <mergeCell ref="C7:Q7"/>
    <mergeCell ref="A7:A8"/>
    <mergeCell ref="B7:B8"/>
    <mergeCell ref="R7:R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90"/>
  <dimension ref="A1:N36"/>
  <sheetViews>
    <sheetView zoomScale="75" zoomScaleNormal="75" workbookViewId="0" topLeftCell="A4">
      <selection activeCell="B6" sqref="B6"/>
    </sheetView>
  </sheetViews>
  <sheetFormatPr defaultColWidth="9.00390625" defaultRowHeight="12.75"/>
  <cols>
    <col min="1" max="1" width="3.75390625" style="0" customWidth="1"/>
    <col min="2" max="2" width="25.375" style="0" bestFit="1" customWidth="1"/>
    <col min="3" max="13" width="8.75390625" style="0" customWidth="1"/>
    <col min="14" max="14" width="22.00390625" style="188" bestFit="1" customWidth="1"/>
  </cols>
  <sheetData>
    <row r="1" spans="1:12" ht="23.25">
      <c r="A1" s="9"/>
      <c r="B1" s="2"/>
      <c r="C1" s="2"/>
      <c r="D1" s="8" t="s">
        <v>6</v>
      </c>
      <c r="G1" s="2"/>
      <c r="H1" s="2"/>
      <c r="I1" s="2"/>
      <c r="J1" s="2"/>
      <c r="K1" s="2"/>
      <c r="L1" s="12"/>
    </row>
    <row r="2" spans="1:12" ht="15.75">
      <c r="A2" s="9"/>
      <c r="B2" s="2"/>
      <c r="C2" s="2"/>
      <c r="E2" s="72" t="s">
        <v>53</v>
      </c>
      <c r="F2" s="183">
        <v>11</v>
      </c>
      <c r="G2" s="2"/>
      <c r="H2" s="2"/>
      <c r="I2" s="2"/>
      <c r="J2" s="2"/>
      <c r="K2" s="2"/>
      <c r="L2" s="2"/>
    </row>
    <row r="3" spans="1:12" ht="16.5" thickBot="1">
      <c r="A3" s="9"/>
      <c r="B3" s="2"/>
      <c r="C3" s="2"/>
      <c r="E3" s="72" t="s">
        <v>54</v>
      </c>
      <c r="F3" s="183">
        <v>2</v>
      </c>
      <c r="G3" s="2"/>
      <c r="H3" s="2"/>
      <c r="I3" s="2"/>
      <c r="J3" s="2"/>
      <c r="K3" s="2"/>
      <c r="L3" s="2"/>
    </row>
    <row r="4" spans="1:14" ht="16.5" customHeight="1" thickBot="1">
      <c r="A4" s="228" t="s">
        <v>0</v>
      </c>
      <c r="B4" s="230" t="s">
        <v>11</v>
      </c>
      <c r="C4" s="193"/>
      <c r="D4" s="223" t="s">
        <v>171</v>
      </c>
      <c r="E4" s="224"/>
      <c r="F4" s="224"/>
      <c r="G4" s="224"/>
      <c r="H4" s="224"/>
      <c r="I4" s="224"/>
      <c r="J4" s="224"/>
      <c r="K4" s="224"/>
      <c r="L4" s="224"/>
      <c r="M4" s="224"/>
      <c r="N4" s="242" t="s">
        <v>30</v>
      </c>
    </row>
    <row r="5" spans="1:14" ht="119.25" customHeight="1">
      <c r="A5" s="244"/>
      <c r="B5" s="245"/>
      <c r="C5" s="182" t="s">
        <v>59</v>
      </c>
      <c r="D5" s="182" t="s">
        <v>67</v>
      </c>
      <c r="E5" s="182" t="s">
        <v>64</v>
      </c>
      <c r="F5" s="184" t="s">
        <v>44</v>
      </c>
      <c r="G5" s="185" t="s">
        <v>22</v>
      </c>
      <c r="H5" s="182" t="s">
        <v>184</v>
      </c>
      <c r="I5" s="182" t="s">
        <v>186</v>
      </c>
      <c r="J5" s="182" t="s">
        <v>185</v>
      </c>
      <c r="K5" s="182" t="s">
        <v>65</v>
      </c>
      <c r="L5" s="182" t="s">
        <v>187</v>
      </c>
      <c r="M5" s="182" t="s">
        <v>188</v>
      </c>
      <c r="N5" s="243"/>
    </row>
    <row r="6" spans="1:14" ht="12.75">
      <c r="A6" s="32">
        <v>1</v>
      </c>
      <c r="B6" s="187" t="str">
        <f>'Бел. яз._I'!B10</f>
        <v>Бальцевич Александр</v>
      </c>
      <c r="C6" s="196">
        <v>8</v>
      </c>
      <c r="D6" s="145">
        <v>7</v>
      </c>
      <c r="E6" s="145">
        <v>8</v>
      </c>
      <c r="F6" s="145">
        <v>6</v>
      </c>
      <c r="G6" s="145">
        <v>8</v>
      </c>
      <c r="H6" s="145">
        <v>4</v>
      </c>
      <c r="I6" s="145">
        <v>5</v>
      </c>
      <c r="J6" s="145">
        <v>5</v>
      </c>
      <c r="K6" s="145">
        <v>6</v>
      </c>
      <c r="L6" s="145">
        <v>9</v>
      </c>
      <c r="M6" s="145">
        <v>9</v>
      </c>
      <c r="N6" s="189">
        <f aca="true" t="shared" si="0" ref="N6:N36">AVERAGE(E6:M6)</f>
        <v>6.666666666666667</v>
      </c>
    </row>
    <row r="7" spans="1:14" ht="12.75">
      <c r="A7" s="32">
        <f aca="true" t="shared" si="1" ref="A7:A35">1+A6</f>
        <v>2</v>
      </c>
      <c r="B7" s="187" t="str">
        <f>'Бел. яз._I'!B11</f>
        <v>Барановский Юрий</v>
      </c>
      <c r="C7" s="194">
        <v>7</v>
      </c>
      <c r="D7" s="44">
        <v>7</v>
      </c>
      <c r="E7" s="44">
        <v>7</v>
      </c>
      <c r="F7" s="44">
        <v>8</v>
      </c>
      <c r="G7" s="44">
        <v>7</v>
      </c>
      <c r="H7" s="44">
        <v>7</v>
      </c>
      <c r="I7" s="44">
        <v>7</v>
      </c>
      <c r="J7" s="44">
        <v>7</v>
      </c>
      <c r="K7" s="44">
        <v>5</v>
      </c>
      <c r="L7" s="44">
        <v>7</v>
      </c>
      <c r="M7" s="44">
        <v>8</v>
      </c>
      <c r="N7" s="189">
        <f t="shared" si="0"/>
        <v>7</v>
      </c>
    </row>
    <row r="8" spans="1:14" ht="12.75">
      <c r="A8" s="32">
        <f t="shared" si="1"/>
        <v>3</v>
      </c>
      <c r="B8" s="187" t="str">
        <f>'Бел. яз._I'!B12</f>
        <v>Белоокий Александр</v>
      </c>
      <c r="C8" s="194">
        <v>8</v>
      </c>
      <c r="D8" s="44">
        <v>7</v>
      </c>
      <c r="E8" s="44">
        <v>8</v>
      </c>
      <c r="F8" s="44">
        <v>6</v>
      </c>
      <c r="G8" s="44">
        <v>8</v>
      </c>
      <c r="H8" s="44">
        <v>5</v>
      </c>
      <c r="I8" s="44">
        <v>5</v>
      </c>
      <c r="J8" s="44">
        <v>5</v>
      </c>
      <c r="K8" s="44">
        <v>6</v>
      </c>
      <c r="L8" s="44">
        <v>9</v>
      </c>
      <c r="M8" s="44">
        <v>9</v>
      </c>
      <c r="N8" s="189">
        <f t="shared" si="0"/>
        <v>6.777777777777778</v>
      </c>
    </row>
    <row r="9" spans="1:14" ht="12.75">
      <c r="A9" s="32">
        <f t="shared" si="1"/>
        <v>4</v>
      </c>
      <c r="B9" s="187" t="str">
        <f>'Бел. яз._I'!B13</f>
        <v>Бондарь Евгений</v>
      </c>
      <c r="C9" s="194">
        <v>5</v>
      </c>
      <c r="D9" s="44">
        <v>5</v>
      </c>
      <c r="E9" s="44">
        <v>5</v>
      </c>
      <c r="F9" s="44">
        <v>7</v>
      </c>
      <c r="G9" s="44">
        <v>6</v>
      </c>
      <c r="H9" s="44">
        <v>4</v>
      </c>
      <c r="I9" s="44">
        <v>6</v>
      </c>
      <c r="J9" s="44">
        <v>5</v>
      </c>
      <c r="K9" s="44">
        <v>0</v>
      </c>
      <c r="L9" s="44">
        <v>6</v>
      </c>
      <c r="M9" s="44">
        <v>5</v>
      </c>
      <c r="N9" s="189">
        <f t="shared" si="0"/>
        <v>4.888888888888889</v>
      </c>
    </row>
    <row r="10" spans="1:14" ht="12.75">
      <c r="A10" s="32">
        <f t="shared" si="1"/>
        <v>5</v>
      </c>
      <c r="B10" s="187" t="str">
        <f>'Бел. яз._I'!B14</f>
        <v>Бруненко Евгений</v>
      </c>
      <c r="C10" s="194">
        <v>7</v>
      </c>
      <c r="D10" s="44">
        <v>9</v>
      </c>
      <c r="E10" s="44">
        <v>7</v>
      </c>
      <c r="F10" s="44">
        <v>7</v>
      </c>
      <c r="G10" s="44">
        <v>9</v>
      </c>
      <c r="H10" s="44">
        <v>4</v>
      </c>
      <c r="I10" s="44">
        <v>6</v>
      </c>
      <c r="J10" s="44">
        <v>5</v>
      </c>
      <c r="K10" s="44">
        <v>4</v>
      </c>
      <c r="L10" s="44">
        <v>7</v>
      </c>
      <c r="M10" s="44">
        <v>6</v>
      </c>
      <c r="N10" s="189">
        <f t="shared" si="0"/>
        <v>6.111111111111111</v>
      </c>
    </row>
    <row r="11" spans="1:14" ht="12.75">
      <c r="A11" s="32">
        <f t="shared" si="1"/>
        <v>6</v>
      </c>
      <c r="B11" s="187" t="str">
        <f>'Бел. яз._I'!B15</f>
        <v>Гадомский Павел</v>
      </c>
      <c r="C11" s="194">
        <v>7</v>
      </c>
      <c r="D11" s="44">
        <v>8</v>
      </c>
      <c r="E11" s="44">
        <v>0</v>
      </c>
      <c r="F11" s="44">
        <v>8</v>
      </c>
      <c r="G11" s="44">
        <v>7</v>
      </c>
      <c r="H11" s="44">
        <v>5</v>
      </c>
      <c r="I11" s="44">
        <v>5</v>
      </c>
      <c r="J11" s="44">
        <v>4</v>
      </c>
      <c r="K11" s="44">
        <v>0</v>
      </c>
      <c r="L11" s="44">
        <v>7</v>
      </c>
      <c r="M11" s="44">
        <v>7</v>
      </c>
      <c r="N11" s="189">
        <f t="shared" si="0"/>
        <v>4.777777777777778</v>
      </c>
    </row>
    <row r="12" spans="1:14" ht="12.75">
      <c r="A12" s="32">
        <f t="shared" si="1"/>
        <v>7</v>
      </c>
      <c r="B12" s="187" t="str">
        <f>'Бел. яз._I'!B16</f>
        <v>Горбачёв Михаил</v>
      </c>
      <c r="C12" s="194">
        <v>8</v>
      </c>
      <c r="D12" s="44">
        <v>9</v>
      </c>
      <c r="E12" s="44">
        <v>7</v>
      </c>
      <c r="F12" s="44">
        <v>7</v>
      </c>
      <c r="G12" s="44">
        <v>7</v>
      </c>
      <c r="H12" s="44">
        <v>6</v>
      </c>
      <c r="I12" s="44">
        <v>7</v>
      </c>
      <c r="J12" s="44">
        <v>7</v>
      </c>
      <c r="K12" s="44">
        <v>4</v>
      </c>
      <c r="L12" s="44">
        <v>10</v>
      </c>
      <c r="M12" s="44">
        <v>10</v>
      </c>
      <c r="N12" s="189">
        <f t="shared" si="0"/>
        <v>7.222222222222222</v>
      </c>
    </row>
    <row r="13" spans="1:14" ht="12.75">
      <c r="A13" s="32">
        <f t="shared" si="1"/>
        <v>8</v>
      </c>
      <c r="B13" s="187" t="str">
        <f>'Бел. яз._I'!B17</f>
        <v>Жидко Дмитрий</v>
      </c>
      <c r="C13" s="194">
        <v>8</v>
      </c>
      <c r="D13" s="44">
        <v>8</v>
      </c>
      <c r="E13" s="44">
        <v>7</v>
      </c>
      <c r="F13" s="44">
        <v>8</v>
      </c>
      <c r="G13" s="44">
        <v>8</v>
      </c>
      <c r="H13" s="44">
        <v>6</v>
      </c>
      <c r="I13" s="44">
        <v>7</v>
      </c>
      <c r="J13" s="44">
        <v>8</v>
      </c>
      <c r="K13" s="44">
        <v>6</v>
      </c>
      <c r="L13" s="44">
        <v>9</v>
      </c>
      <c r="M13" s="44">
        <v>9</v>
      </c>
      <c r="N13" s="189">
        <f t="shared" si="0"/>
        <v>7.555555555555555</v>
      </c>
    </row>
    <row r="14" spans="1:14" ht="12.75">
      <c r="A14" s="32">
        <f t="shared" si="1"/>
        <v>9</v>
      </c>
      <c r="B14" s="187" t="str">
        <f>'Бел. яз._I'!B18</f>
        <v>Журко Алексей</v>
      </c>
      <c r="C14" s="194">
        <v>8</v>
      </c>
      <c r="D14" s="44">
        <v>8</v>
      </c>
      <c r="E14" s="44">
        <v>7</v>
      </c>
      <c r="F14" s="44">
        <v>8</v>
      </c>
      <c r="G14" s="44">
        <v>9</v>
      </c>
      <c r="H14" s="44">
        <v>5</v>
      </c>
      <c r="I14" s="44">
        <v>6</v>
      </c>
      <c r="J14" s="44">
        <v>7</v>
      </c>
      <c r="K14" s="44">
        <v>6</v>
      </c>
      <c r="L14" s="44">
        <v>8</v>
      </c>
      <c r="M14" s="44">
        <v>7</v>
      </c>
      <c r="N14" s="189">
        <f t="shared" si="0"/>
        <v>7</v>
      </c>
    </row>
    <row r="15" spans="1:14" ht="12.75">
      <c r="A15" s="32">
        <f t="shared" si="1"/>
        <v>10</v>
      </c>
      <c r="B15" s="187" t="str">
        <f>'Бел. яз._I'!B19</f>
        <v>Ивуть Юрий</v>
      </c>
      <c r="C15" s="194">
        <v>6</v>
      </c>
      <c r="D15" s="44">
        <v>8</v>
      </c>
      <c r="E15" s="44">
        <v>7</v>
      </c>
      <c r="F15" s="44">
        <v>8</v>
      </c>
      <c r="G15" s="44">
        <v>9</v>
      </c>
      <c r="H15" s="44">
        <v>6</v>
      </c>
      <c r="I15" s="44">
        <v>7</v>
      </c>
      <c r="J15" s="44">
        <v>7</v>
      </c>
      <c r="K15" s="44">
        <v>5</v>
      </c>
      <c r="L15" s="44">
        <v>8</v>
      </c>
      <c r="M15" s="44">
        <v>8</v>
      </c>
      <c r="N15" s="189">
        <f t="shared" si="0"/>
        <v>7.222222222222222</v>
      </c>
    </row>
    <row r="16" spans="1:14" ht="12.75">
      <c r="A16" s="32">
        <f t="shared" si="1"/>
        <v>11</v>
      </c>
      <c r="B16" s="187" t="s">
        <v>169</v>
      </c>
      <c r="C16" s="194">
        <v>5</v>
      </c>
      <c r="D16" s="44">
        <v>7</v>
      </c>
      <c r="E16" s="44">
        <v>5</v>
      </c>
      <c r="F16" s="44">
        <v>7</v>
      </c>
      <c r="G16" s="44">
        <v>0</v>
      </c>
      <c r="H16" s="44">
        <v>5</v>
      </c>
      <c r="I16" s="44">
        <v>4</v>
      </c>
      <c r="J16" s="44">
        <v>5</v>
      </c>
      <c r="K16" s="44">
        <v>0</v>
      </c>
      <c r="L16" s="44">
        <v>7</v>
      </c>
      <c r="M16" s="44">
        <v>6</v>
      </c>
      <c r="N16" s="189">
        <f t="shared" si="0"/>
        <v>4.333333333333333</v>
      </c>
    </row>
    <row r="17" spans="1:14" ht="12.75">
      <c r="A17" s="32">
        <f t="shared" si="1"/>
        <v>12</v>
      </c>
      <c r="B17" s="187" t="str">
        <f>'Бел. яз._I'!B20</f>
        <v>Кодь Тадеуш</v>
      </c>
      <c r="C17" s="194">
        <v>6</v>
      </c>
      <c r="D17" s="44">
        <v>6</v>
      </c>
      <c r="E17" s="44">
        <v>7</v>
      </c>
      <c r="F17" s="44">
        <v>7</v>
      </c>
      <c r="G17" s="44">
        <v>6</v>
      </c>
      <c r="H17" s="44">
        <v>4</v>
      </c>
      <c r="I17" s="44">
        <v>5</v>
      </c>
      <c r="J17" s="44">
        <v>6</v>
      </c>
      <c r="K17" s="44">
        <v>5</v>
      </c>
      <c r="L17" s="44">
        <v>7</v>
      </c>
      <c r="M17" s="44">
        <v>7</v>
      </c>
      <c r="N17" s="189">
        <f t="shared" si="0"/>
        <v>6</v>
      </c>
    </row>
    <row r="18" spans="1:14" ht="12.75">
      <c r="A18" s="32">
        <f t="shared" si="1"/>
        <v>13</v>
      </c>
      <c r="B18" s="187" t="str">
        <f>'Бел. яз._I'!B21</f>
        <v>Крисинель Денис</v>
      </c>
      <c r="C18" s="194">
        <v>6</v>
      </c>
      <c r="D18" s="44">
        <v>7</v>
      </c>
      <c r="E18" s="44">
        <v>7</v>
      </c>
      <c r="F18" s="44">
        <v>7</v>
      </c>
      <c r="G18" s="44">
        <v>9</v>
      </c>
      <c r="H18" s="44">
        <v>5</v>
      </c>
      <c r="I18" s="44">
        <v>6</v>
      </c>
      <c r="J18" s="44">
        <v>6</v>
      </c>
      <c r="K18" s="44">
        <v>4</v>
      </c>
      <c r="L18" s="44">
        <v>8</v>
      </c>
      <c r="M18" s="44">
        <v>8</v>
      </c>
      <c r="N18" s="189">
        <f t="shared" si="0"/>
        <v>6.666666666666667</v>
      </c>
    </row>
    <row r="19" spans="1:14" ht="12.75">
      <c r="A19" s="32">
        <f t="shared" si="1"/>
        <v>14</v>
      </c>
      <c r="B19" s="187" t="str">
        <f>'Бел. яз._I'!B22</f>
        <v>Лихорад Андрей</v>
      </c>
      <c r="C19" s="194">
        <v>6</v>
      </c>
      <c r="D19" s="44">
        <v>8</v>
      </c>
      <c r="E19" s="44">
        <v>6</v>
      </c>
      <c r="F19" s="44">
        <v>8</v>
      </c>
      <c r="G19" s="44">
        <v>5</v>
      </c>
      <c r="H19" s="44">
        <v>4</v>
      </c>
      <c r="I19" s="44">
        <v>6</v>
      </c>
      <c r="J19" s="44">
        <v>5</v>
      </c>
      <c r="K19" s="44">
        <v>0</v>
      </c>
      <c r="L19" s="44">
        <v>6</v>
      </c>
      <c r="M19" s="44">
        <v>4</v>
      </c>
      <c r="N19" s="189">
        <f t="shared" si="0"/>
        <v>4.888888888888889</v>
      </c>
    </row>
    <row r="20" spans="1:14" ht="12.75">
      <c r="A20" s="32">
        <f t="shared" si="1"/>
        <v>15</v>
      </c>
      <c r="B20" s="187" t="str">
        <f>'Бел. яз._I'!B23</f>
        <v>Лычковский Александр</v>
      </c>
      <c r="C20" s="194">
        <v>6</v>
      </c>
      <c r="D20" s="44">
        <v>8</v>
      </c>
      <c r="E20" s="44">
        <v>8</v>
      </c>
      <c r="F20" s="44">
        <v>8</v>
      </c>
      <c r="G20" s="44">
        <v>7</v>
      </c>
      <c r="H20" s="44">
        <v>4</v>
      </c>
      <c r="I20" s="44">
        <v>6</v>
      </c>
      <c r="J20" s="44">
        <v>6</v>
      </c>
      <c r="K20" s="44">
        <v>5</v>
      </c>
      <c r="L20" s="44">
        <v>7</v>
      </c>
      <c r="M20" s="44">
        <v>8</v>
      </c>
      <c r="N20" s="189">
        <f t="shared" si="0"/>
        <v>6.555555555555555</v>
      </c>
    </row>
    <row r="21" spans="1:14" ht="12.75">
      <c r="A21" s="32">
        <f t="shared" si="1"/>
        <v>16</v>
      </c>
      <c r="B21" s="187" t="str">
        <f>'Бел. яз._I'!B24</f>
        <v>Марчук Денис</v>
      </c>
      <c r="C21" s="194">
        <v>8</v>
      </c>
      <c r="D21" s="44">
        <v>9</v>
      </c>
      <c r="E21" s="44">
        <v>7</v>
      </c>
      <c r="F21" s="44">
        <v>8</v>
      </c>
      <c r="G21" s="44" t="s">
        <v>143</v>
      </c>
      <c r="H21" s="44">
        <v>7</v>
      </c>
      <c r="I21" s="44">
        <v>7</v>
      </c>
      <c r="J21" s="44">
        <v>7</v>
      </c>
      <c r="K21" s="44">
        <v>5</v>
      </c>
      <c r="L21" s="44">
        <v>10</v>
      </c>
      <c r="M21" s="44">
        <v>10</v>
      </c>
      <c r="N21" s="189">
        <f t="shared" si="0"/>
        <v>7.625</v>
      </c>
    </row>
    <row r="22" spans="1:14" ht="12.75">
      <c r="A22" s="32">
        <f t="shared" si="1"/>
        <v>17</v>
      </c>
      <c r="B22" s="187" t="str">
        <f>'Бел. яз._I'!B25</f>
        <v>Медвецкий Дмитрий</v>
      </c>
      <c r="C22" s="194">
        <v>8</v>
      </c>
      <c r="D22" s="44">
        <v>8</v>
      </c>
      <c r="E22" s="44">
        <v>8</v>
      </c>
      <c r="F22" s="44">
        <v>8</v>
      </c>
      <c r="G22" s="44">
        <v>9</v>
      </c>
      <c r="H22" s="44">
        <v>5</v>
      </c>
      <c r="I22" s="44">
        <v>6</v>
      </c>
      <c r="J22" s="44">
        <v>6</v>
      </c>
      <c r="K22" s="44">
        <v>6</v>
      </c>
      <c r="L22" s="44">
        <v>9</v>
      </c>
      <c r="M22" s="44">
        <v>9</v>
      </c>
      <c r="N22" s="189">
        <f t="shared" si="0"/>
        <v>7.333333333333333</v>
      </c>
    </row>
    <row r="23" spans="1:14" ht="12.75">
      <c r="A23" s="32">
        <f t="shared" si="1"/>
        <v>18</v>
      </c>
      <c r="B23" s="187" t="str">
        <f>'Бел. яз._I'!B26</f>
        <v>Минаковский Денис</v>
      </c>
      <c r="C23" s="194">
        <v>7</v>
      </c>
      <c r="D23" s="44">
        <v>8</v>
      </c>
      <c r="E23" s="44">
        <v>8</v>
      </c>
      <c r="F23" s="44">
        <v>8</v>
      </c>
      <c r="G23" s="44">
        <v>9</v>
      </c>
      <c r="H23" s="44">
        <v>4</v>
      </c>
      <c r="I23" s="44">
        <v>6</v>
      </c>
      <c r="J23" s="44">
        <v>6</v>
      </c>
      <c r="K23" s="44">
        <v>4</v>
      </c>
      <c r="L23" s="44">
        <v>7</v>
      </c>
      <c r="M23" s="44">
        <v>6</v>
      </c>
      <c r="N23" s="189">
        <f t="shared" si="0"/>
        <v>6.444444444444445</v>
      </c>
    </row>
    <row r="24" spans="1:14" ht="12.75">
      <c r="A24" s="32">
        <f t="shared" si="1"/>
        <v>19</v>
      </c>
      <c r="B24" s="187" t="str">
        <f>'Бел. яз._I'!B27</f>
        <v>Мисевич Олег</v>
      </c>
      <c r="C24" s="194">
        <v>7</v>
      </c>
      <c r="D24" s="44">
        <v>8</v>
      </c>
      <c r="E24" s="44">
        <v>6</v>
      </c>
      <c r="F24" s="44">
        <v>8</v>
      </c>
      <c r="G24" s="44">
        <v>6</v>
      </c>
      <c r="H24" s="44">
        <v>4</v>
      </c>
      <c r="I24" s="44">
        <v>6</v>
      </c>
      <c r="J24" s="44">
        <v>6</v>
      </c>
      <c r="K24" s="44">
        <v>5</v>
      </c>
      <c r="L24" s="44">
        <v>7</v>
      </c>
      <c r="M24" s="44">
        <v>6</v>
      </c>
      <c r="N24" s="189">
        <f t="shared" si="0"/>
        <v>6</v>
      </c>
    </row>
    <row r="25" spans="1:14" ht="12.75">
      <c r="A25" s="32">
        <f t="shared" si="1"/>
        <v>20</v>
      </c>
      <c r="B25" s="187" t="str">
        <f>'Бел. яз._I'!B28</f>
        <v>Петрович Игорь</v>
      </c>
      <c r="C25" s="194">
        <v>7</v>
      </c>
      <c r="D25" s="44">
        <v>8</v>
      </c>
      <c r="E25" s="44">
        <v>7</v>
      </c>
      <c r="F25" s="44">
        <v>8</v>
      </c>
      <c r="G25" s="44">
        <v>6</v>
      </c>
      <c r="H25" s="44">
        <v>6</v>
      </c>
      <c r="I25" s="44">
        <v>6</v>
      </c>
      <c r="J25" s="44">
        <v>6</v>
      </c>
      <c r="K25" s="44">
        <v>7</v>
      </c>
      <c r="L25" s="44">
        <v>7</v>
      </c>
      <c r="M25" s="44">
        <v>9</v>
      </c>
      <c r="N25" s="189">
        <f t="shared" si="0"/>
        <v>6.888888888888889</v>
      </c>
    </row>
    <row r="26" spans="1:14" ht="12.75">
      <c r="A26" s="32">
        <f t="shared" si="1"/>
        <v>21</v>
      </c>
      <c r="B26" s="187" t="str">
        <f>'Бел. яз._I'!B29</f>
        <v>Подаваленко Алексей</v>
      </c>
      <c r="C26" s="194">
        <v>5</v>
      </c>
      <c r="D26" s="44">
        <v>8</v>
      </c>
      <c r="E26" s="44">
        <v>8</v>
      </c>
      <c r="F26" s="44">
        <v>8</v>
      </c>
      <c r="G26" s="44">
        <v>7</v>
      </c>
      <c r="H26" s="44">
        <v>5</v>
      </c>
      <c r="I26" s="44">
        <v>5</v>
      </c>
      <c r="J26" s="44">
        <v>6</v>
      </c>
      <c r="K26" s="44">
        <v>4</v>
      </c>
      <c r="L26" s="44">
        <v>7</v>
      </c>
      <c r="M26" s="44">
        <v>7</v>
      </c>
      <c r="N26" s="189">
        <f t="shared" si="0"/>
        <v>6.333333333333333</v>
      </c>
    </row>
    <row r="27" spans="1:14" ht="12.75">
      <c r="A27" s="32">
        <f t="shared" si="1"/>
        <v>22</v>
      </c>
      <c r="B27" s="187" t="str">
        <f>'Бел. яз._I'!B31</f>
        <v>Сивко Алексей</v>
      </c>
      <c r="C27" s="194">
        <v>7</v>
      </c>
      <c r="D27" s="44">
        <v>8</v>
      </c>
      <c r="E27" s="44">
        <v>7</v>
      </c>
      <c r="F27" s="44">
        <v>8</v>
      </c>
      <c r="G27" s="44">
        <v>9</v>
      </c>
      <c r="H27" s="44">
        <v>4</v>
      </c>
      <c r="I27" s="44">
        <v>5</v>
      </c>
      <c r="J27" s="44">
        <v>5</v>
      </c>
      <c r="K27" s="44">
        <v>5</v>
      </c>
      <c r="L27" s="44">
        <v>8</v>
      </c>
      <c r="M27" s="44">
        <v>7</v>
      </c>
      <c r="N27" s="189">
        <f t="shared" si="0"/>
        <v>6.444444444444445</v>
      </c>
    </row>
    <row r="28" spans="1:14" ht="12.75">
      <c r="A28" s="32">
        <f t="shared" si="1"/>
        <v>23</v>
      </c>
      <c r="B28" s="187" t="str">
        <f>'Бел. яз._I'!B32</f>
        <v>Тананушко Денис</v>
      </c>
      <c r="C28" s="194">
        <v>6</v>
      </c>
      <c r="D28" s="44">
        <v>7</v>
      </c>
      <c r="E28" s="44">
        <v>4</v>
      </c>
      <c r="F28" s="44">
        <v>7</v>
      </c>
      <c r="G28" s="44">
        <v>5</v>
      </c>
      <c r="H28" s="44">
        <v>4</v>
      </c>
      <c r="I28" s="44">
        <v>5</v>
      </c>
      <c r="J28" s="44">
        <v>5</v>
      </c>
      <c r="K28" s="44">
        <v>3</v>
      </c>
      <c r="L28" s="44">
        <v>7</v>
      </c>
      <c r="M28" s="44">
        <v>7</v>
      </c>
      <c r="N28" s="189">
        <f t="shared" si="0"/>
        <v>5.222222222222222</v>
      </c>
    </row>
    <row r="29" spans="1:14" ht="12.75">
      <c r="A29" s="32">
        <f t="shared" si="1"/>
        <v>24</v>
      </c>
      <c r="B29" s="187" t="str">
        <f>'Бел. яз._I'!B33</f>
        <v>Тишкевич Андрей</v>
      </c>
      <c r="C29" s="194">
        <v>7</v>
      </c>
      <c r="D29" s="44">
        <v>9</v>
      </c>
      <c r="E29" s="44">
        <v>7</v>
      </c>
      <c r="F29" s="44">
        <v>8</v>
      </c>
      <c r="G29" s="44">
        <v>7</v>
      </c>
      <c r="H29" s="44">
        <v>4</v>
      </c>
      <c r="I29" s="44">
        <v>6</v>
      </c>
      <c r="J29" s="44">
        <v>7</v>
      </c>
      <c r="K29" s="44">
        <v>5</v>
      </c>
      <c r="L29" s="44">
        <v>7</v>
      </c>
      <c r="M29" s="44">
        <v>8</v>
      </c>
      <c r="N29" s="189">
        <f t="shared" si="0"/>
        <v>6.555555555555555</v>
      </c>
    </row>
    <row r="30" spans="1:14" ht="12.75">
      <c r="A30" s="32">
        <f t="shared" si="1"/>
        <v>25</v>
      </c>
      <c r="B30" s="187" t="str">
        <f>'Бел. яз._I'!B34</f>
        <v>Ткачук Виктор</v>
      </c>
      <c r="C30" s="194">
        <v>8</v>
      </c>
      <c r="D30" s="44">
        <v>9</v>
      </c>
      <c r="E30" s="44">
        <v>8</v>
      </c>
      <c r="F30" s="44">
        <v>7</v>
      </c>
      <c r="G30" s="44">
        <v>9</v>
      </c>
      <c r="H30" s="44">
        <v>5</v>
      </c>
      <c r="I30" s="44">
        <v>6</v>
      </c>
      <c r="J30" s="44">
        <v>6</v>
      </c>
      <c r="K30" s="44">
        <v>5</v>
      </c>
      <c r="L30" s="44">
        <v>9</v>
      </c>
      <c r="M30" s="44">
        <v>10</v>
      </c>
      <c r="N30" s="189">
        <f t="shared" si="0"/>
        <v>7.222222222222222</v>
      </c>
    </row>
    <row r="31" spans="1:14" ht="12.75">
      <c r="A31" s="32">
        <f t="shared" si="1"/>
        <v>26</v>
      </c>
      <c r="B31" s="187" t="str">
        <f>'Бел. яз._I'!B35</f>
        <v>Урбанович Олег</v>
      </c>
      <c r="C31" s="194">
        <v>6</v>
      </c>
      <c r="D31" s="44">
        <v>7</v>
      </c>
      <c r="E31" s="44">
        <v>7</v>
      </c>
      <c r="F31" s="44">
        <v>7</v>
      </c>
      <c r="G31" s="44">
        <v>0</v>
      </c>
      <c r="H31" s="44">
        <v>5</v>
      </c>
      <c r="I31" s="44">
        <v>6</v>
      </c>
      <c r="J31" s="44">
        <v>5</v>
      </c>
      <c r="K31" s="44">
        <v>0</v>
      </c>
      <c r="L31" s="44">
        <v>6</v>
      </c>
      <c r="M31" s="44">
        <v>5</v>
      </c>
      <c r="N31" s="189">
        <f t="shared" si="0"/>
        <v>4.555555555555555</v>
      </c>
    </row>
    <row r="32" spans="1:14" ht="12.75">
      <c r="A32" s="32">
        <f t="shared" si="1"/>
        <v>27</v>
      </c>
      <c r="B32" s="187" t="str">
        <f>'Бел. яз._I'!B36</f>
        <v>Федирко Игорь</v>
      </c>
      <c r="C32" s="194">
        <v>6</v>
      </c>
      <c r="D32" s="44">
        <v>8</v>
      </c>
      <c r="E32" s="44">
        <v>8</v>
      </c>
      <c r="F32" s="44">
        <v>7</v>
      </c>
      <c r="G32" s="44" t="s">
        <v>143</v>
      </c>
      <c r="H32" s="44">
        <v>6</v>
      </c>
      <c r="I32" s="44">
        <v>6</v>
      </c>
      <c r="J32" s="44">
        <v>7</v>
      </c>
      <c r="K32" s="44">
        <v>6</v>
      </c>
      <c r="L32" s="44">
        <v>7</v>
      </c>
      <c r="M32" s="44">
        <v>7</v>
      </c>
      <c r="N32" s="189">
        <f t="shared" si="0"/>
        <v>6.75</v>
      </c>
    </row>
    <row r="33" spans="1:14" ht="12.75">
      <c r="A33" s="32">
        <f t="shared" si="1"/>
        <v>28</v>
      </c>
      <c r="B33" s="187" t="str">
        <f>'Бел. яз._I'!B37</f>
        <v>Фолитарчик Павел</v>
      </c>
      <c r="C33" s="194">
        <v>8</v>
      </c>
      <c r="D33" s="44">
        <v>8</v>
      </c>
      <c r="E33" s="44">
        <v>8</v>
      </c>
      <c r="F33" s="44">
        <v>7</v>
      </c>
      <c r="G33" s="44">
        <v>9</v>
      </c>
      <c r="H33" s="44">
        <v>8</v>
      </c>
      <c r="I33" s="44">
        <v>7</v>
      </c>
      <c r="J33" s="44">
        <v>7</v>
      </c>
      <c r="K33" s="44">
        <v>7</v>
      </c>
      <c r="L33" s="44">
        <v>7</v>
      </c>
      <c r="M33" s="44">
        <v>6</v>
      </c>
      <c r="N33" s="189">
        <f t="shared" si="0"/>
        <v>7.333333333333333</v>
      </c>
    </row>
    <row r="34" spans="1:14" ht="12.75">
      <c r="A34" s="32">
        <f t="shared" si="1"/>
        <v>29</v>
      </c>
      <c r="B34" s="187" t="str">
        <f>'Бел. яз._I'!B38</f>
        <v>Шатюк Сергей</v>
      </c>
      <c r="C34" s="194">
        <v>7</v>
      </c>
      <c r="D34" s="44">
        <v>7</v>
      </c>
      <c r="E34" s="44">
        <v>7</v>
      </c>
      <c r="F34" s="44">
        <v>7</v>
      </c>
      <c r="G34" s="44">
        <v>9</v>
      </c>
      <c r="H34" s="44">
        <v>8</v>
      </c>
      <c r="I34" s="44">
        <v>6</v>
      </c>
      <c r="J34" s="44">
        <v>5</v>
      </c>
      <c r="K34" s="44">
        <v>4</v>
      </c>
      <c r="L34" s="44">
        <v>7</v>
      </c>
      <c r="M34" s="44">
        <v>6</v>
      </c>
      <c r="N34" s="189">
        <f t="shared" si="0"/>
        <v>6.555555555555555</v>
      </c>
    </row>
    <row r="35" spans="1:14" ht="12.75">
      <c r="A35" s="32">
        <f t="shared" si="1"/>
        <v>30</v>
      </c>
      <c r="B35" s="187" t="str">
        <f>'Бел. яз._I'!B39</f>
        <v>Шкирта Андрей</v>
      </c>
      <c r="C35" s="194">
        <v>6</v>
      </c>
      <c r="D35" s="44">
        <v>7</v>
      </c>
      <c r="E35" s="44">
        <v>7</v>
      </c>
      <c r="F35" s="44">
        <v>7</v>
      </c>
      <c r="G35" s="44">
        <v>8</v>
      </c>
      <c r="H35" s="44">
        <v>4</v>
      </c>
      <c r="I35" s="44">
        <v>6</v>
      </c>
      <c r="J35" s="44">
        <v>6</v>
      </c>
      <c r="K35" s="44">
        <v>4</v>
      </c>
      <c r="L35" s="44">
        <v>7</v>
      </c>
      <c r="M35" s="44">
        <v>7</v>
      </c>
      <c r="N35" s="189">
        <f t="shared" si="0"/>
        <v>6.222222222222222</v>
      </c>
    </row>
    <row r="36" spans="1:14" ht="15.75">
      <c r="A36" s="145"/>
      <c r="B36" s="145" t="s">
        <v>167</v>
      </c>
      <c r="C36" s="190">
        <f aca="true" t="shared" si="2" ref="C36:M36">AVERAGE(C6:C35)</f>
        <v>6.8</v>
      </c>
      <c r="D36" s="190">
        <f t="shared" si="2"/>
        <v>7.7</v>
      </c>
      <c r="E36" s="190">
        <f t="shared" si="2"/>
        <v>6.766666666666667</v>
      </c>
      <c r="F36" s="190">
        <f t="shared" si="2"/>
        <v>7.433333333333334</v>
      </c>
      <c r="G36" s="190">
        <f t="shared" si="2"/>
        <v>7.071428571428571</v>
      </c>
      <c r="H36" s="190">
        <f t="shared" si="2"/>
        <v>5.1</v>
      </c>
      <c r="I36" s="190">
        <f t="shared" si="2"/>
        <v>5.9</v>
      </c>
      <c r="J36" s="190">
        <f t="shared" si="2"/>
        <v>5.933333333333334</v>
      </c>
      <c r="K36" s="190">
        <f t="shared" si="2"/>
        <v>4.2</v>
      </c>
      <c r="L36" s="190">
        <f t="shared" si="2"/>
        <v>7.566666666666666</v>
      </c>
      <c r="M36" s="190">
        <f t="shared" si="2"/>
        <v>7.366666666666666</v>
      </c>
      <c r="N36" s="197">
        <f t="shared" si="0"/>
        <v>6.370899470899471</v>
      </c>
    </row>
  </sheetData>
  <sheetProtection/>
  <mergeCells count="4">
    <mergeCell ref="N4:N5"/>
    <mergeCell ref="D4:M4"/>
    <mergeCell ref="A4:A5"/>
    <mergeCell ref="B4:B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AE39"/>
  <sheetViews>
    <sheetView zoomScale="75" zoomScaleNormal="75" workbookViewId="0" topLeftCell="A1">
      <pane ySplit="2760" topLeftCell="BM27" activePane="bottomLeft" state="split"/>
      <selection pane="topLeft" activeCell="R9" sqref="R9"/>
      <selection pane="bottomLeft" activeCell="B27" sqref="B27"/>
    </sheetView>
  </sheetViews>
  <sheetFormatPr defaultColWidth="9.00390625" defaultRowHeight="12.75"/>
  <cols>
    <col min="1" max="1" width="3.375" style="0" customWidth="1"/>
    <col min="2" max="2" width="22.375" style="0" customWidth="1"/>
    <col min="3" max="18" width="3.375" style="0" customWidth="1"/>
    <col min="19" max="19" width="12.125" style="0" customWidth="1"/>
  </cols>
  <sheetData>
    <row r="2" spans="2:6" ht="15.75">
      <c r="B2" s="1"/>
      <c r="D2" s="10" t="s">
        <v>7</v>
      </c>
      <c r="E2" s="86" t="s">
        <v>34</v>
      </c>
      <c r="F2" s="55"/>
    </row>
    <row r="3" spans="2:6" ht="15.75">
      <c r="B3" s="1"/>
      <c r="D3" s="10" t="s">
        <v>8</v>
      </c>
      <c r="E3" s="57">
        <v>32</v>
      </c>
      <c r="F3" s="55"/>
    </row>
    <row r="4" spans="2:6" ht="15.75">
      <c r="B4" s="1"/>
      <c r="D4" s="10" t="s">
        <v>9</v>
      </c>
      <c r="E4" s="89">
        <f>COUNTA(C8:R8)*2</f>
        <v>30</v>
      </c>
      <c r="F4" s="55"/>
    </row>
    <row r="5" spans="4:6" ht="15.75">
      <c r="D5" s="10" t="s">
        <v>10</v>
      </c>
      <c r="E5" s="54" t="s">
        <v>112</v>
      </c>
      <c r="F5" s="55"/>
    </row>
    <row r="6" ht="13.5" thickBot="1"/>
    <row r="7" spans="1:19" ht="16.5" customHeight="1" thickBot="1">
      <c r="A7" s="203" t="s">
        <v>0</v>
      </c>
      <c r="B7" s="205" t="s">
        <v>11</v>
      </c>
      <c r="C7" s="202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10"/>
      <c r="S7" s="199" t="s">
        <v>46</v>
      </c>
    </row>
    <row r="8" spans="1:31" ht="33" customHeight="1" thickBot="1">
      <c r="A8" s="211"/>
      <c r="B8" s="212"/>
      <c r="C8" s="124">
        <v>37869</v>
      </c>
      <c r="D8" s="125">
        <v>37883</v>
      </c>
      <c r="E8" s="125">
        <v>37890</v>
      </c>
      <c r="F8" s="125">
        <v>37897</v>
      </c>
      <c r="G8" s="125">
        <v>37904</v>
      </c>
      <c r="H8" s="125">
        <v>37911</v>
      </c>
      <c r="I8" s="125">
        <v>37918</v>
      </c>
      <c r="J8" s="125">
        <v>37925</v>
      </c>
      <c r="K8" s="125">
        <v>37939</v>
      </c>
      <c r="L8" s="125">
        <v>37946</v>
      </c>
      <c r="M8" s="125">
        <v>37953</v>
      </c>
      <c r="N8" s="125">
        <v>37960</v>
      </c>
      <c r="O8" s="125">
        <v>37967</v>
      </c>
      <c r="P8" s="130"/>
      <c r="Q8" s="130">
        <v>37974</v>
      </c>
      <c r="R8" s="130">
        <v>37984</v>
      </c>
      <c r="S8" s="21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21" s="107" customFormat="1" ht="33" customHeight="1" thickBot="1">
      <c r="A9" s="96"/>
      <c r="B9" s="97" t="s">
        <v>71</v>
      </c>
      <c r="C9" s="98"/>
      <c r="D9" s="99" t="s">
        <v>74</v>
      </c>
      <c r="E9" s="99" t="s">
        <v>113</v>
      </c>
      <c r="F9" s="99"/>
      <c r="G9" s="99" t="s">
        <v>110</v>
      </c>
      <c r="H9" s="99"/>
      <c r="I9" s="99"/>
      <c r="J9" s="99" t="s">
        <v>114</v>
      </c>
      <c r="K9" s="99" t="s">
        <v>111</v>
      </c>
      <c r="L9" s="99"/>
      <c r="M9" s="99"/>
      <c r="N9" s="99"/>
      <c r="O9" s="99" t="s">
        <v>75</v>
      </c>
      <c r="P9" s="99" t="s">
        <v>75</v>
      </c>
      <c r="Q9" s="99" t="s">
        <v>115</v>
      </c>
      <c r="R9" s="100"/>
      <c r="S9" s="97"/>
      <c r="T9" s="105"/>
      <c r="U9" s="106"/>
    </row>
    <row r="10" spans="1:19" ht="12.75">
      <c r="A10" s="28">
        <v>1</v>
      </c>
      <c r="B10" s="17" t="str">
        <f>'Бел. яз._I'!B10</f>
        <v>Бальцевич Александр</v>
      </c>
      <c r="C10" s="58"/>
      <c r="D10" s="59">
        <v>2</v>
      </c>
      <c r="E10" s="59">
        <v>2</v>
      </c>
      <c r="F10" s="59"/>
      <c r="G10" s="59">
        <v>4</v>
      </c>
      <c r="H10" s="59"/>
      <c r="I10" s="59"/>
      <c r="J10" s="59">
        <v>2</v>
      </c>
      <c r="K10" s="59">
        <v>4</v>
      </c>
      <c r="L10" s="59"/>
      <c r="M10" s="59"/>
      <c r="N10" s="59"/>
      <c r="O10" s="59" t="s">
        <v>81</v>
      </c>
      <c r="P10" s="60">
        <v>6</v>
      </c>
      <c r="Q10" s="60">
        <v>7</v>
      </c>
      <c r="R10" s="60"/>
      <c r="S10" s="14">
        <v>5</v>
      </c>
    </row>
    <row r="11" spans="1:19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>
        <v>5</v>
      </c>
      <c r="E11" s="62">
        <v>6</v>
      </c>
      <c r="F11" s="62"/>
      <c r="G11" s="62">
        <v>5</v>
      </c>
      <c r="H11" s="62"/>
      <c r="I11" s="62"/>
      <c r="J11" s="62">
        <v>4</v>
      </c>
      <c r="K11" s="62">
        <v>4</v>
      </c>
      <c r="L11" s="62"/>
      <c r="M11" s="62"/>
      <c r="N11" s="62"/>
      <c r="O11" s="62">
        <v>4</v>
      </c>
      <c r="P11" s="63">
        <v>4</v>
      </c>
      <c r="Q11" s="63">
        <v>6</v>
      </c>
      <c r="R11" s="63"/>
      <c r="S11" s="15">
        <f>ROUND((AVERAGE(C11:R11)),0)</f>
        <v>5</v>
      </c>
    </row>
    <row r="12" spans="1:19" ht="12.75">
      <c r="A12" s="29">
        <f t="shared" si="0"/>
        <v>3</v>
      </c>
      <c r="B12" s="17" t="str">
        <f>'Бел. яз._I'!B12</f>
        <v>Белоокий Александр</v>
      </c>
      <c r="C12" s="61"/>
      <c r="D12" s="62">
        <v>3</v>
      </c>
      <c r="E12" s="62">
        <v>4</v>
      </c>
      <c r="F12" s="62"/>
      <c r="G12" s="62" t="s">
        <v>81</v>
      </c>
      <c r="H12" s="62"/>
      <c r="I12" s="62">
        <v>2</v>
      </c>
      <c r="J12" s="62">
        <v>5</v>
      </c>
      <c r="K12" s="62">
        <v>3</v>
      </c>
      <c r="L12" s="62"/>
      <c r="M12" s="62">
        <v>5</v>
      </c>
      <c r="N12" s="62"/>
      <c r="O12" s="62">
        <v>6</v>
      </c>
      <c r="P12" s="63">
        <v>5</v>
      </c>
      <c r="Q12" s="63"/>
      <c r="R12" s="63"/>
      <c r="S12" s="15">
        <v>5</v>
      </c>
    </row>
    <row r="13" spans="1:19" ht="12.75">
      <c r="A13" s="29">
        <f t="shared" si="0"/>
        <v>4</v>
      </c>
      <c r="B13" s="17" t="str">
        <f>'Бел. яз._I'!B13</f>
        <v>Бондарь Евгений</v>
      </c>
      <c r="C13" s="61"/>
      <c r="D13" s="62">
        <v>5</v>
      </c>
      <c r="E13" s="62">
        <v>5</v>
      </c>
      <c r="F13" s="62"/>
      <c r="G13" s="62">
        <v>3</v>
      </c>
      <c r="H13" s="62"/>
      <c r="I13" s="62">
        <v>5</v>
      </c>
      <c r="J13" s="62">
        <v>5</v>
      </c>
      <c r="K13" s="62">
        <v>6</v>
      </c>
      <c r="L13" s="62"/>
      <c r="M13" s="62"/>
      <c r="N13" s="62"/>
      <c r="O13" s="62">
        <v>6</v>
      </c>
      <c r="P13" s="63">
        <v>4</v>
      </c>
      <c r="Q13" s="63"/>
      <c r="R13" s="63"/>
      <c r="S13" s="15">
        <f>ROUND((AVERAGE(C13:R13)),0)</f>
        <v>5</v>
      </c>
    </row>
    <row r="14" spans="1:19" ht="12.75">
      <c r="A14" s="29">
        <f t="shared" si="0"/>
        <v>5</v>
      </c>
      <c r="B14" s="17" t="str">
        <f>'Бел. яз._I'!B14</f>
        <v>Бруненко Евгений</v>
      </c>
      <c r="C14" s="61"/>
      <c r="D14" s="62">
        <v>3</v>
      </c>
      <c r="E14" s="62">
        <v>2</v>
      </c>
      <c r="F14" s="62"/>
      <c r="G14" s="62">
        <v>4</v>
      </c>
      <c r="H14" s="62"/>
      <c r="I14" s="62"/>
      <c r="J14" s="62">
        <v>1</v>
      </c>
      <c r="K14" s="62">
        <v>3</v>
      </c>
      <c r="L14" s="62"/>
      <c r="M14" s="62">
        <v>4</v>
      </c>
      <c r="N14" s="62"/>
      <c r="O14" s="62">
        <v>4</v>
      </c>
      <c r="P14" s="63">
        <v>4</v>
      </c>
      <c r="Q14" s="63">
        <v>4</v>
      </c>
      <c r="R14" s="63"/>
      <c r="S14" s="15">
        <v>4</v>
      </c>
    </row>
    <row r="15" spans="1:19" ht="12.75">
      <c r="A15" s="29">
        <f t="shared" si="0"/>
        <v>6</v>
      </c>
      <c r="B15" s="17" t="str">
        <f>'Бел. яз._I'!B15</f>
        <v>Гадомский Павел</v>
      </c>
      <c r="C15" s="61"/>
      <c r="D15" s="62">
        <v>3</v>
      </c>
      <c r="E15" s="62" t="s">
        <v>81</v>
      </c>
      <c r="F15" s="62"/>
      <c r="G15" s="62">
        <v>3</v>
      </c>
      <c r="H15" s="62"/>
      <c r="I15" s="62"/>
      <c r="J15" s="62">
        <v>4</v>
      </c>
      <c r="K15" s="62">
        <v>4</v>
      </c>
      <c r="L15" s="62"/>
      <c r="M15" s="62">
        <v>4</v>
      </c>
      <c r="N15" s="62"/>
      <c r="O15" s="62">
        <v>3</v>
      </c>
      <c r="P15" s="63">
        <v>5</v>
      </c>
      <c r="Q15" s="63"/>
      <c r="R15" s="63"/>
      <c r="S15" s="15">
        <f>ROUND((AVERAGE(C15:R15)),0)</f>
        <v>4</v>
      </c>
    </row>
    <row r="16" spans="1:19" ht="12.75">
      <c r="A16" s="29">
        <f t="shared" si="0"/>
        <v>7</v>
      </c>
      <c r="B16" s="17" t="str">
        <f>'Бел. яз._I'!B16</f>
        <v>Горбачёв Михаил</v>
      </c>
      <c r="C16" s="61"/>
      <c r="D16" s="62">
        <v>5</v>
      </c>
      <c r="E16" s="62">
        <v>6</v>
      </c>
      <c r="F16" s="62"/>
      <c r="G16" s="62">
        <v>3</v>
      </c>
      <c r="H16" s="62"/>
      <c r="I16" s="62"/>
      <c r="J16" s="62">
        <v>5</v>
      </c>
      <c r="K16" s="62">
        <v>5</v>
      </c>
      <c r="L16" s="62"/>
      <c r="M16" s="62"/>
      <c r="N16" s="62">
        <v>6</v>
      </c>
      <c r="O16" s="62">
        <v>4</v>
      </c>
      <c r="P16" s="63">
        <v>4</v>
      </c>
      <c r="Q16" s="63"/>
      <c r="R16" s="63"/>
      <c r="S16" s="15">
        <f>ROUND((AVERAGE(C16:R16)),0)</f>
        <v>5</v>
      </c>
    </row>
    <row r="17" spans="1:19" ht="12.75">
      <c r="A17" s="29">
        <f t="shared" si="0"/>
        <v>8</v>
      </c>
      <c r="B17" s="17" t="str">
        <f>'Бел. яз._I'!B17</f>
        <v>Жидко Дмитрий</v>
      </c>
      <c r="C17" s="61"/>
      <c r="D17" s="62">
        <v>6</v>
      </c>
      <c r="E17" s="62">
        <v>5</v>
      </c>
      <c r="F17" s="62"/>
      <c r="G17" s="62">
        <v>5</v>
      </c>
      <c r="H17" s="62">
        <v>6</v>
      </c>
      <c r="I17" s="62"/>
      <c r="J17" s="62">
        <v>4</v>
      </c>
      <c r="K17" s="62">
        <v>4</v>
      </c>
      <c r="L17" s="62"/>
      <c r="M17" s="62">
        <v>6</v>
      </c>
      <c r="N17" s="62"/>
      <c r="O17" s="62" t="s">
        <v>81</v>
      </c>
      <c r="P17" s="63">
        <v>7</v>
      </c>
      <c r="Q17" s="63" t="s">
        <v>81</v>
      </c>
      <c r="R17" s="63"/>
      <c r="S17" s="15">
        <v>6</v>
      </c>
    </row>
    <row r="18" spans="1:19" ht="12.75">
      <c r="A18" s="29">
        <f t="shared" si="0"/>
        <v>9</v>
      </c>
      <c r="B18" s="17" t="str">
        <f>'Бел. яз._I'!B18</f>
        <v>Журко Алексей</v>
      </c>
      <c r="C18" s="61"/>
      <c r="D18" s="62" t="s">
        <v>81</v>
      </c>
      <c r="E18" s="62">
        <v>3</v>
      </c>
      <c r="F18" s="62"/>
      <c r="G18" s="62">
        <v>2</v>
      </c>
      <c r="H18" s="62"/>
      <c r="I18" s="62"/>
      <c r="J18" s="62">
        <v>4</v>
      </c>
      <c r="K18" s="62">
        <v>3</v>
      </c>
      <c r="L18" s="62">
        <v>4</v>
      </c>
      <c r="M18" s="62">
        <v>2</v>
      </c>
      <c r="N18" s="62" t="s">
        <v>81</v>
      </c>
      <c r="O18" s="62">
        <v>4</v>
      </c>
      <c r="P18" s="63">
        <v>3</v>
      </c>
      <c r="Q18" s="63">
        <v>4</v>
      </c>
      <c r="R18" s="63"/>
      <c r="S18" s="15">
        <v>4</v>
      </c>
    </row>
    <row r="19" spans="1:19" ht="12.75">
      <c r="A19" s="29">
        <f t="shared" si="0"/>
        <v>10</v>
      </c>
      <c r="B19" s="17" t="str">
        <f>'Бел. яз._I'!B19</f>
        <v>Ивуть Юрий</v>
      </c>
      <c r="C19" s="61"/>
      <c r="D19" s="62">
        <v>3</v>
      </c>
      <c r="E19" s="62">
        <v>3</v>
      </c>
      <c r="F19" s="62"/>
      <c r="G19" s="62">
        <v>2</v>
      </c>
      <c r="H19" s="62"/>
      <c r="I19" s="62"/>
      <c r="J19" s="62">
        <v>1</v>
      </c>
      <c r="K19" s="62">
        <v>3</v>
      </c>
      <c r="L19" s="62"/>
      <c r="M19" s="62"/>
      <c r="N19" s="62"/>
      <c r="O19" s="62">
        <v>1</v>
      </c>
      <c r="P19" s="63">
        <v>2</v>
      </c>
      <c r="Q19" s="63">
        <v>3</v>
      </c>
      <c r="R19" s="63"/>
      <c r="S19" s="15">
        <v>3</v>
      </c>
    </row>
    <row r="20" spans="1:19" ht="12.75">
      <c r="A20" s="29">
        <f t="shared" si="0"/>
        <v>11</v>
      </c>
      <c r="B20" s="17" t="str">
        <f>'Бел. яз._I'!B20</f>
        <v>Кодь Тадеуш</v>
      </c>
      <c r="C20" s="61"/>
      <c r="D20" s="62">
        <v>3</v>
      </c>
      <c r="E20" s="62">
        <v>3</v>
      </c>
      <c r="F20" s="62"/>
      <c r="G20" s="62">
        <v>6</v>
      </c>
      <c r="H20" s="62"/>
      <c r="I20" s="62"/>
      <c r="J20" s="62">
        <v>3</v>
      </c>
      <c r="K20" s="62">
        <v>4</v>
      </c>
      <c r="L20" s="62"/>
      <c r="M20" s="62"/>
      <c r="N20" s="62">
        <v>4</v>
      </c>
      <c r="O20" s="62">
        <v>2</v>
      </c>
      <c r="P20" s="63">
        <v>4</v>
      </c>
      <c r="Q20" s="63">
        <v>5</v>
      </c>
      <c r="R20" s="63"/>
      <c r="S20" s="15">
        <f>ROUND((AVERAGE(C20:R20)),0)</f>
        <v>4</v>
      </c>
    </row>
    <row r="21" spans="1:19" ht="12.75">
      <c r="A21" s="29">
        <f t="shared" si="0"/>
        <v>12</v>
      </c>
      <c r="B21" s="17" t="str">
        <f>'Бел. яз._I'!B21</f>
        <v>Крисинель Денис</v>
      </c>
      <c r="C21" s="61"/>
      <c r="D21" s="62">
        <v>2</v>
      </c>
      <c r="E21" s="62">
        <v>3</v>
      </c>
      <c r="F21" s="62"/>
      <c r="G21" s="62">
        <v>3</v>
      </c>
      <c r="H21" s="62">
        <v>5</v>
      </c>
      <c r="I21" s="62"/>
      <c r="J21" s="62">
        <v>4</v>
      </c>
      <c r="K21" s="62">
        <v>5</v>
      </c>
      <c r="L21" s="62"/>
      <c r="M21" s="62"/>
      <c r="N21" s="62" t="s">
        <v>81</v>
      </c>
      <c r="O21" s="62" t="s">
        <v>81</v>
      </c>
      <c r="P21" s="63">
        <v>4</v>
      </c>
      <c r="Q21" s="63"/>
      <c r="R21" s="63"/>
      <c r="S21" s="15">
        <f>ROUND((AVERAGE(C21:R21)),0)</f>
        <v>4</v>
      </c>
    </row>
    <row r="22" spans="1:19" ht="12.75">
      <c r="A22" s="29">
        <f t="shared" si="0"/>
        <v>13</v>
      </c>
      <c r="B22" s="17" t="str">
        <f>'Бел. яз._I'!B22</f>
        <v>Лихорад Андрей</v>
      </c>
      <c r="C22" s="61"/>
      <c r="D22" s="62">
        <v>4</v>
      </c>
      <c r="E22" s="62" t="s">
        <v>81</v>
      </c>
      <c r="F22" s="62"/>
      <c r="G22" s="62">
        <v>3</v>
      </c>
      <c r="H22" s="62"/>
      <c r="I22" s="62"/>
      <c r="J22" s="62">
        <v>4</v>
      </c>
      <c r="K22" s="62">
        <v>4</v>
      </c>
      <c r="L22" s="62"/>
      <c r="M22" s="62"/>
      <c r="N22" s="62"/>
      <c r="O22" s="62">
        <v>4</v>
      </c>
      <c r="P22" s="63">
        <v>4</v>
      </c>
      <c r="Q22" s="63">
        <v>3</v>
      </c>
      <c r="R22" s="63"/>
      <c r="S22" s="15">
        <f>ROUND((AVERAGE(C22:R22)),0)</f>
        <v>4</v>
      </c>
    </row>
    <row r="23" spans="1:19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>
        <v>4</v>
      </c>
      <c r="E23" s="62">
        <v>2</v>
      </c>
      <c r="F23" s="62"/>
      <c r="G23" s="62">
        <v>2</v>
      </c>
      <c r="H23" s="62"/>
      <c r="I23" s="62"/>
      <c r="J23" s="62">
        <v>3</v>
      </c>
      <c r="K23" s="62">
        <v>5</v>
      </c>
      <c r="L23" s="62"/>
      <c r="M23" s="62"/>
      <c r="N23" s="62">
        <v>4</v>
      </c>
      <c r="O23" s="62">
        <v>1</v>
      </c>
      <c r="P23" s="63">
        <v>4</v>
      </c>
      <c r="Q23" s="63">
        <v>6</v>
      </c>
      <c r="R23" s="63"/>
      <c r="S23" s="15">
        <v>4</v>
      </c>
    </row>
    <row r="24" spans="1:19" ht="12.75">
      <c r="A24" s="29">
        <f t="shared" si="0"/>
        <v>15</v>
      </c>
      <c r="B24" s="17" t="str">
        <f>'Бел. яз._I'!B24</f>
        <v>Марчук Денис</v>
      </c>
      <c r="C24" s="61"/>
      <c r="D24" s="62">
        <v>5</v>
      </c>
      <c r="E24" s="62">
        <v>3</v>
      </c>
      <c r="F24" s="62">
        <v>6</v>
      </c>
      <c r="G24" s="62">
        <v>4</v>
      </c>
      <c r="H24" s="62"/>
      <c r="I24" s="62"/>
      <c r="J24" s="62">
        <v>4</v>
      </c>
      <c r="K24" s="62">
        <v>3</v>
      </c>
      <c r="L24" s="62"/>
      <c r="M24" s="62"/>
      <c r="N24" s="62"/>
      <c r="O24" s="62">
        <v>3</v>
      </c>
      <c r="P24" s="63">
        <v>3</v>
      </c>
      <c r="Q24" s="63">
        <v>5</v>
      </c>
      <c r="R24" s="63"/>
      <c r="S24" s="15">
        <f aca="true" t="shared" si="1" ref="S24:S29">ROUND((AVERAGE(C24:R24)),0)</f>
        <v>4</v>
      </c>
    </row>
    <row r="25" spans="1:19" ht="12.75">
      <c r="A25" s="29">
        <f t="shared" si="0"/>
        <v>16</v>
      </c>
      <c r="B25" s="17" t="str">
        <f>'Бел. яз._I'!B25</f>
        <v>Медвецкий Дмитрий</v>
      </c>
      <c r="C25" s="61"/>
      <c r="D25" s="62">
        <v>4</v>
      </c>
      <c r="E25" s="62">
        <v>3</v>
      </c>
      <c r="F25" s="62"/>
      <c r="G25" s="62">
        <v>4</v>
      </c>
      <c r="H25" s="62"/>
      <c r="I25" s="62"/>
      <c r="J25" s="62">
        <v>5</v>
      </c>
      <c r="K25" s="62">
        <v>5</v>
      </c>
      <c r="L25" s="62"/>
      <c r="M25" s="62"/>
      <c r="N25" s="62">
        <v>1</v>
      </c>
      <c r="O25" s="62">
        <v>4</v>
      </c>
      <c r="P25" s="63">
        <v>4</v>
      </c>
      <c r="Q25" s="63">
        <v>6</v>
      </c>
      <c r="R25" s="63"/>
      <c r="S25" s="15">
        <f t="shared" si="1"/>
        <v>4</v>
      </c>
    </row>
    <row r="26" spans="1:19" ht="12.75">
      <c r="A26" s="29">
        <f t="shared" si="0"/>
        <v>17</v>
      </c>
      <c r="B26" s="17" t="str">
        <f>'Бел. яз._I'!B26</f>
        <v>Минаковский Денис</v>
      </c>
      <c r="C26" s="61"/>
      <c r="D26" s="62">
        <v>4</v>
      </c>
      <c r="E26" s="62">
        <v>3</v>
      </c>
      <c r="F26" s="62"/>
      <c r="G26" s="62" t="s">
        <v>81</v>
      </c>
      <c r="H26" s="62"/>
      <c r="I26" s="62">
        <v>3</v>
      </c>
      <c r="J26" s="62">
        <v>1</v>
      </c>
      <c r="K26" s="62">
        <v>3</v>
      </c>
      <c r="L26" s="62"/>
      <c r="M26" s="62">
        <v>2</v>
      </c>
      <c r="N26" s="62"/>
      <c r="O26" s="62" t="s">
        <v>81</v>
      </c>
      <c r="P26" s="63">
        <v>1</v>
      </c>
      <c r="Q26" s="63">
        <v>5</v>
      </c>
      <c r="R26" s="63"/>
      <c r="S26" s="15">
        <f t="shared" si="1"/>
        <v>3</v>
      </c>
    </row>
    <row r="27" spans="1:19" ht="12.75">
      <c r="A27" s="29">
        <f t="shared" si="0"/>
        <v>18</v>
      </c>
      <c r="B27" s="17" t="str">
        <f>'Бел. яз._I'!B27</f>
        <v>Мисевич Олег</v>
      </c>
      <c r="C27" s="61"/>
      <c r="D27" s="62">
        <v>4</v>
      </c>
      <c r="E27" s="62">
        <v>3</v>
      </c>
      <c r="F27" s="62"/>
      <c r="G27" s="62">
        <v>2</v>
      </c>
      <c r="H27" s="62"/>
      <c r="I27" s="62"/>
      <c r="J27" s="62">
        <v>5</v>
      </c>
      <c r="K27" s="62">
        <v>5</v>
      </c>
      <c r="L27" s="62">
        <v>2</v>
      </c>
      <c r="M27" s="62"/>
      <c r="N27" s="62"/>
      <c r="O27" s="62" t="s">
        <v>81</v>
      </c>
      <c r="P27" s="63">
        <v>4</v>
      </c>
      <c r="Q27" s="63"/>
      <c r="R27" s="63"/>
      <c r="S27" s="15">
        <f t="shared" si="1"/>
        <v>4</v>
      </c>
    </row>
    <row r="28" spans="1:19" ht="12.75">
      <c r="A28" s="29">
        <f t="shared" si="0"/>
        <v>19</v>
      </c>
      <c r="B28" s="17" t="str">
        <f>'Бел. яз._I'!B28</f>
        <v>Петрович Игорь</v>
      </c>
      <c r="C28" s="61"/>
      <c r="D28" s="62">
        <v>3</v>
      </c>
      <c r="E28" s="62">
        <v>3</v>
      </c>
      <c r="F28" s="62"/>
      <c r="G28" s="62">
        <v>3</v>
      </c>
      <c r="H28" s="62"/>
      <c r="I28" s="62">
        <v>3</v>
      </c>
      <c r="J28" s="62">
        <v>4</v>
      </c>
      <c r="K28" s="62">
        <v>4</v>
      </c>
      <c r="L28" s="62"/>
      <c r="M28" s="62">
        <v>5</v>
      </c>
      <c r="N28" s="62"/>
      <c r="O28" s="62">
        <v>4</v>
      </c>
      <c r="P28" s="63">
        <v>4</v>
      </c>
      <c r="Q28" s="63"/>
      <c r="R28" s="63"/>
      <c r="S28" s="15">
        <f t="shared" si="1"/>
        <v>4</v>
      </c>
    </row>
    <row r="29" spans="1:19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 t="s">
        <v>81</v>
      </c>
      <c r="E29" s="62">
        <v>4</v>
      </c>
      <c r="F29" s="62"/>
      <c r="G29" s="62">
        <v>3</v>
      </c>
      <c r="H29" s="62"/>
      <c r="I29" s="62"/>
      <c r="J29" s="62">
        <v>6</v>
      </c>
      <c r="K29" s="62">
        <v>5</v>
      </c>
      <c r="L29" s="62"/>
      <c r="M29" s="62"/>
      <c r="N29" s="62"/>
      <c r="O29" s="62">
        <v>4</v>
      </c>
      <c r="P29" s="63">
        <v>4</v>
      </c>
      <c r="Q29" s="63"/>
      <c r="R29" s="63"/>
      <c r="S29" s="15">
        <f t="shared" si="1"/>
        <v>4</v>
      </c>
    </row>
    <row r="30" spans="1:19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>
        <v>3</v>
      </c>
      <c r="E30" s="62">
        <v>3</v>
      </c>
      <c r="F30" s="62"/>
      <c r="G30" s="62">
        <v>4</v>
      </c>
      <c r="H30" s="62" t="s">
        <v>81</v>
      </c>
      <c r="I30" s="62"/>
      <c r="J30" s="62">
        <v>2</v>
      </c>
      <c r="K30" s="62"/>
      <c r="L30" s="62" t="s">
        <v>81</v>
      </c>
      <c r="M30" s="62" t="s">
        <v>81</v>
      </c>
      <c r="N30" s="62">
        <v>4</v>
      </c>
      <c r="O30" s="62">
        <v>4</v>
      </c>
      <c r="P30" s="63">
        <v>2</v>
      </c>
      <c r="Q30" s="63">
        <v>4</v>
      </c>
      <c r="R30" s="63"/>
      <c r="S30" s="15">
        <v>4</v>
      </c>
    </row>
    <row r="31" spans="1:19" ht="12.75">
      <c r="A31" s="29">
        <f t="shared" si="0"/>
        <v>22</v>
      </c>
      <c r="B31" s="17" t="str">
        <f>'Бел. яз._I'!B31</f>
        <v>Сивко Алексей</v>
      </c>
      <c r="C31" s="61"/>
      <c r="D31" s="62">
        <v>4</v>
      </c>
      <c r="E31" s="62">
        <v>2</v>
      </c>
      <c r="F31" s="62"/>
      <c r="G31" s="62">
        <v>2</v>
      </c>
      <c r="H31" s="62"/>
      <c r="I31" s="62">
        <v>3</v>
      </c>
      <c r="J31" s="62">
        <v>1</v>
      </c>
      <c r="K31" s="62">
        <v>3</v>
      </c>
      <c r="L31" s="62"/>
      <c r="M31" s="62"/>
      <c r="N31" s="62"/>
      <c r="O31" s="62">
        <v>1</v>
      </c>
      <c r="P31" s="63">
        <v>3</v>
      </c>
      <c r="Q31" s="63"/>
      <c r="R31" s="63"/>
      <c r="S31" s="15">
        <v>3</v>
      </c>
    </row>
    <row r="32" spans="1:19" ht="12.75">
      <c r="A32" s="29">
        <f t="shared" si="0"/>
        <v>23</v>
      </c>
      <c r="B32" s="17" t="str">
        <f>'Бел. яз._I'!B32</f>
        <v>Тананушко Денис</v>
      </c>
      <c r="C32" s="61"/>
      <c r="D32" s="62">
        <v>3</v>
      </c>
      <c r="E32" s="62">
        <v>3</v>
      </c>
      <c r="F32" s="62"/>
      <c r="G32" s="62">
        <v>5</v>
      </c>
      <c r="H32" s="62"/>
      <c r="I32" s="62"/>
      <c r="J32" s="62">
        <v>1</v>
      </c>
      <c r="K32" s="62">
        <v>3</v>
      </c>
      <c r="L32" s="62"/>
      <c r="M32" s="62"/>
      <c r="N32" s="62"/>
      <c r="O32" s="62">
        <v>1</v>
      </c>
      <c r="P32" s="63">
        <v>3</v>
      </c>
      <c r="Q32" s="63">
        <v>2</v>
      </c>
      <c r="R32" s="63"/>
      <c r="S32" s="15">
        <f>ROUND((AVERAGE(C32:R32)),0)</f>
        <v>3</v>
      </c>
    </row>
    <row r="33" spans="1:19" ht="12.75">
      <c r="A33" s="29">
        <f t="shared" si="0"/>
        <v>24</v>
      </c>
      <c r="B33" s="17" t="str">
        <f>'Бел. яз._I'!B33</f>
        <v>Тишкевич Андрей</v>
      </c>
      <c r="C33" s="61"/>
      <c r="D33" s="62">
        <v>4</v>
      </c>
      <c r="E33" s="62">
        <v>5</v>
      </c>
      <c r="F33" s="62"/>
      <c r="G33" s="62">
        <v>5</v>
      </c>
      <c r="H33" s="62">
        <v>5</v>
      </c>
      <c r="I33" s="62"/>
      <c r="J33" s="62">
        <v>3</v>
      </c>
      <c r="K33" s="62">
        <v>5</v>
      </c>
      <c r="L33" s="62"/>
      <c r="M33" s="62"/>
      <c r="N33" s="62" t="s">
        <v>81</v>
      </c>
      <c r="O33" s="62">
        <v>6</v>
      </c>
      <c r="P33" s="63">
        <v>6</v>
      </c>
      <c r="Q33" s="63">
        <v>5</v>
      </c>
      <c r="R33" s="63"/>
      <c r="S33" s="15">
        <f>ROUND((AVERAGE(C33:R33)),0)</f>
        <v>5</v>
      </c>
    </row>
    <row r="34" spans="1:19" ht="12.75">
      <c r="A34" s="29">
        <f t="shared" si="0"/>
        <v>25</v>
      </c>
      <c r="B34" s="17" t="str">
        <f>'Бел. яз._I'!B34</f>
        <v>Ткачук Виктор</v>
      </c>
      <c r="C34" s="61"/>
      <c r="D34" s="62">
        <v>3</v>
      </c>
      <c r="E34" s="62">
        <v>3</v>
      </c>
      <c r="F34" s="62"/>
      <c r="G34" s="62">
        <v>3</v>
      </c>
      <c r="H34" s="62"/>
      <c r="I34" s="62"/>
      <c r="J34" s="62">
        <v>4</v>
      </c>
      <c r="K34" s="62">
        <v>4</v>
      </c>
      <c r="L34" s="62">
        <v>5</v>
      </c>
      <c r="M34" s="62" t="s">
        <v>81</v>
      </c>
      <c r="N34" s="62"/>
      <c r="O34" s="62">
        <v>6</v>
      </c>
      <c r="P34" s="63">
        <v>4</v>
      </c>
      <c r="Q34" s="63">
        <v>3</v>
      </c>
      <c r="R34" s="63"/>
      <c r="S34" s="15">
        <f>ROUND((AVERAGE(C34:R34)),0)</f>
        <v>4</v>
      </c>
    </row>
    <row r="35" spans="1:19" ht="12.75">
      <c r="A35" s="29">
        <f t="shared" si="0"/>
        <v>26</v>
      </c>
      <c r="B35" s="17" t="str">
        <f>'Бел. яз._I'!B35</f>
        <v>Урбанович Олег</v>
      </c>
      <c r="C35" s="61"/>
      <c r="D35" s="62">
        <v>4</v>
      </c>
      <c r="E35" s="62">
        <v>3</v>
      </c>
      <c r="F35" s="62"/>
      <c r="G35" s="62">
        <v>5</v>
      </c>
      <c r="H35" s="62"/>
      <c r="I35" s="62">
        <v>2</v>
      </c>
      <c r="J35" s="62">
        <v>4</v>
      </c>
      <c r="K35" s="62">
        <v>4</v>
      </c>
      <c r="L35" s="62"/>
      <c r="M35" s="62"/>
      <c r="N35" s="62"/>
      <c r="O35" s="62">
        <v>3</v>
      </c>
      <c r="P35" s="63">
        <v>3</v>
      </c>
      <c r="Q35" s="63" t="s">
        <v>81</v>
      </c>
      <c r="R35" s="63"/>
      <c r="S35" s="15">
        <f>ROUND((AVERAGE(C35:R35)),0)</f>
        <v>4</v>
      </c>
    </row>
    <row r="36" spans="1:19" ht="12.75">
      <c r="A36" s="29">
        <f t="shared" si="0"/>
        <v>27</v>
      </c>
      <c r="B36" s="17" t="str">
        <f>'Бел. яз._I'!B36</f>
        <v>Федирко Игорь</v>
      </c>
      <c r="C36" s="61"/>
      <c r="D36" s="62">
        <v>5</v>
      </c>
      <c r="E36" s="62">
        <v>4</v>
      </c>
      <c r="F36" s="62"/>
      <c r="G36" s="62">
        <v>3</v>
      </c>
      <c r="H36" s="62"/>
      <c r="I36" s="62"/>
      <c r="J36" s="62">
        <v>5</v>
      </c>
      <c r="K36" s="62">
        <v>4</v>
      </c>
      <c r="L36" s="62">
        <v>5</v>
      </c>
      <c r="M36" s="62"/>
      <c r="N36" s="62">
        <v>6</v>
      </c>
      <c r="O36" s="62">
        <v>3</v>
      </c>
      <c r="P36" s="63">
        <v>5</v>
      </c>
      <c r="Q36" s="63">
        <v>3</v>
      </c>
      <c r="R36" s="63"/>
      <c r="S36" s="15">
        <v>5</v>
      </c>
    </row>
    <row r="37" spans="1:19" ht="12.75">
      <c r="A37" s="29">
        <f t="shared" si="0"/>
        <v>28</v>
      </c>
      <c r="B37" s="17" t="str">
        <f>'Бел. яз._I'!B37</f>
        <v>Фолитарчик Павел</v>
      </c>
      <c r="C37" s="61"/>
      <c r="D37" s="62">
        <v>4</v>
      </c>
      <c r="E37" s="62">
        <v>3</v>
      </c>
      <c r="F37" s="62"/>
      <c r="G37" s="62">
        <v>3</v>
      </c>
      <c r="H37" s="62"/>
      <c r="I37" s="62"/>
      <c r="J37" s="62">
        <v>3</v>
      </c>
      <c r="K37" s="62">
        <v>4</v>
      </c>
      <c r="L37" s="62"/>
      <c r="M37" s="62"/>
      <c r="N37" s="62"/>
      <c r="O37" s="62">
        <v>6</v>
      </c>
      <c r="P37" s="63">
        <v>4</v>
      </c>
      <c r="Q37" s="63">
        <v>3</v>
      </c>
      <c r="R37" s="63"/>
      <c r="S37" s="27">
        <f>ROUND((AVERAGE(C37:R37)),0)</f>
        <v>4</v>
      </c>
    </row>
    <row r="38" spans="1:19" ht="12.75">
      <c r="A38" s="29">
        <f t="shared" si="0"/>
        <v>29</v>
      </c>
      <c r="B38" s="17" t="str">
        <f>'Бел. яз._I'!B38</f>
        <v>Шатюк Сергей</v>
      </c>
      <c r="C38" s="61"/>
      <c r="D38" s="62">
        <v>4</v>
      </c>
      <c r="E38" s="62">
        <v>3</v>
      </c>
      <c r="F38" s="62"/>
      <c r="G38" s="62">
        <v>2</v>
      </c>
      <c r="H38" s="62"/>
      <c r="I38" s="62"/>
      <c r="J38" s="62">
        <v>4</v>
      </c>
      <c r="K38" s="62">
        <v>4</v>
      </c>
      <c r="L38" s="62"/>
      <c r="M38" s="62"/>
      <c r="N38" s="62"/>
      <c r="O38" s="62">
        <v>6</v>
      </c>
      <c r="P38" s="63">
        <v>4</v>
      </c>
      <c r="Q38" s="63">
        <v>4</v>
      </c>
      <c r="R38" s="63"/>
      <c r="S38" s="27">
        <f>ROUND((AVERAGE(C38:R38)),0)</f>
        <v>4</v>
      </c>
    </row>
    <row r="39" spans="1:19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>
        <v>6</v>
      </c>
      <c r="E39" s="65">
        <v>5</v>
      </c>
      <c r="F39" s="65"/>
      <c r="G39" s="65">
        <v>4</v>
      </c>
      <c r="H39" s="65"/>
      <c r="I39" s="65"/>
      <c r="J39" s="65">
        <v>8</v>
      </c>
      <c r="K39" s="65">
        <v>5</v>
      </c>
      <c r="L39" s="65"/>
      <c r="M39" s="65"/>
      <c r="N39" s="65"/>
      <c r="O39" s="65">
        <v>7</v>
      </c>
      <c r="P39" s="66">
        <v>5</v>
      </c>
      <c r="Q39" s="66">
        <v>7</v>
      </c>
      <c r="R39" s="66"/>
      <c r="S39" s="16">
        <v>7</v>
      </c>
    </row>
  </sheetData>
  <mergeCells count="4">
    <mergeCell ref="S7:S8"/>
    <mergeCell ref="C7:R7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91"/>
  <dimension ref="A1:M36"/>
  <sheetViews>
    <sheetView tabSelected="1" zoomScale="75" zoomScaleNormal="75" workbookViewId="0" topLeftCell="A4">
      <selection activeCell="M36" sqref="M36"/>
    </sheetView>
  </sheetViews>
  <sheetFormatPr defaultColWidth="9.00390625" defaultRowHeight="12.75"/>
  <cols>
    <col min="1" max="1" width="3.75390625" style="0" customWidth="1"/>
    <col min="2" max="2" width="25.375" style="0" bestFit="1" customWidth="1"/>
    <col min="3" max="12" width="8.75390625" style="0" customWidth="1"/>
    <col min="13" max="13" width="22.00390625" style="188" bestFit="1" customWidth="1"/>
  </cols>
  <sheetData>
    <row r="1" spans="1:11" ht="23.25">
      <c r="A1" s="9"/>
      <c r="B1" s="2"/>
      <c r="C1" s="2"/>
      <c r="D1" s="8" t="s">
        <v>6</v>
      </c>
      <c r="G1" s="2"/>
      <c r="H1" s="2"/>
      <c r="I1" s="2"/>
      <c r="J1" s="2"/>
      <c r="K1" s="12"/>
    </row>
    <row r="2" spans="1:11" ht="15.75">
      <c r="A2" s="9"/>
      <c r="B2" s="2"/>
      <c r="C2" s="2"/>
      <c r="E2" s="72" t="s">
        <v>53</v>
      </c>
      <c r="F2" s="183">
        <v>11</v>
      </c>
      <c r="G2" s="2"/>
      <c r="H2" s="2"/>
      <c r="I2" s="2"/>
      <c r="J2" s="2"/>
      <c r="K2" s="2"/>
    </row>
    <row r="3" spans="1:11" ht="16.5" thickBot="1">
      <c r="A3" s="9"/>
      <c r="B3" s="2"/>
      <c r="C3" s="2"/>
      <c r="E3" s="72" t="s">
        <v>54</v>
      </c>
      <c r="F3" s="183">
        <v>2</v>
      </c>
      <c r="G3" s="2"/>
      <c r="H3" s="2"/>
      <c r="I3" s="2"/>
      <c r="J3" s="2"/>
      <c r="K3" s="2"/>
    </row>
    <row r="4" spans="1:13" ht="16.5" customHeight="1" thickBot="1">
      <c r="A4" s="228" t="s">
        <v>0</v>
      </c>
      <c r="B4" s="230" t="s">
        <v>11</v>
      </c>
      <c r="C4" s="193"/>
      <c r="D4" s="223" t="s">
        <v>171</v>
      </c>
      <c r="E4" s="224"/>
      <c r="F4" s="224"/>
      <c r="G4" s="224"/>
      <c r="H4" s="224"/>
      <c r="I4" s="224"/>
      <c r="J4" s="224"/>
      <c r="K4" s="224"/>
      <c r="L4" s="224"/>
      <c r="M4" s="242" t="s">
        <v>30</v>
      </c>
    </row>
    <row r="5" spans="1:13" ht="119.25" customHeight="1">
      <c r="A5" s="244"/>
      <c r="B5" s="245"/>
      <c r="C5" s="182" t="s">
        <v>64</v>
      </c>
      <c r="D5" s="182" t="s">
        <v>45</v>
      </c>
      <c r="E5" s="182" t="s">
        <v>67</v>
      </c>
      <c r="F5" s="184" t="s">
        <v>189</v>
      </c>
      <c r="G5" s="185" t="s">
        <v>190</v>
      </c>
      <c r="H5" s="182" t="s">
        <v>186</v>
      </c>
      <c r="I5" s="182" t="s">
        <v>191</v>
      </c>
      <c r="J5" s="182" t="s">
        <v>192</v>
      </c>
      <c r="K5" s="182" t="s">
        <v>193</v>
      </c>
      <c r="L5" s="182" t="s">
        <v>188</v>
      </c>
      <c r="M5" s="243"/>
    </row>
    <row r="6" spans="1:13" ht="12.75">
      <c r="A6" s="32">
        <v>1</v>
      </c>
      <c r="B6" s="187" t="str">
        <f>'Бел. яз._I'!B10</f>
        <v>Бальцевич Александр</v>
      </c>
      <c r="C6" s="196">
        <v>8</v>
      </c>
      <c r="D6" s="145">
        <v>6</v>
      </c>
      <c r="E6" s="145">
        <v>8</v>
      </c>
      <c r="F6" s="145">
        <v>7</v>
      </c>
      <c r="G6" s="145">
        <v>9</v>
      </c>
      <c r="H6" s="145">
        <v>6</v>
      </c>
      <c r="I6" s="145">
        <v>9</v>
      </c>
      <c r="J6" s="145">
        <v>8</v>
      </c>
      <c r="K6" s="145">
        <v>5</v>
      </c>
      <c r="L6" s="145">
        <v>10</v>
      </c>
      <c r="M6" s="189">
        <f>AVERAGE(F6:L6)</f>
        <v>7.714285714285714</v>
      </c>
    </row>
    <row r="7" spans="1:13" ht="12.75">
      <c r="A7" s="32">
        <f aca="true" t="shared" si="0" ref="A7:A35">1+A6</f>
        <v>2</v>
      </c>
      <c r="B7" s="187" t="str">
        <f>'Бел. яз._I'!B11</f>
        <v>Барановский Юрий</v>
      </c>
      <c r="C7" s="194">
        <v>8</v>
      </c>
      <c r="D7" s="44">
        <v>7</v>
      </c>
      <c r="E7" s="44">
        <v>8</v>
      </c>
      <c r="F7" s="44">
        <v>7</v>
      </c>
      <c r="G7" s="44">
        <v>7</v>
      </c>
      <c r="H7" s="44">
        <v>8</v>
      </c>
      <c r="I7" s="44">
        <v>9</v>
      </c>
      <c r="J7" s="44">
        <v>8</v>
      </c>
      <c r="K7" s="44">
        <v>9</v>
      </c>
      <c r="L7" s="44">
        <v>9</v>
      </c>
      <c r="M7" s="189">
        <f aca="true" t="shared" si="1" ref="M7:M35">AVERAGE(F7:L7)</f>
        <v>8.142857142857142</v>
      </c>
    </row>
    <row r="8" spans="1:13" ht="12.75">
      <c r="A8" s="32">
        <f t="shared" si="0"/>
        <v>3</v>
      </c>
      <c r="B8" s="187" t="str">
        <f>'Бел. яз._I'!B12</f>
        <v>Белоокий Александр</v>
      </c>
      <c r="C8" s="194">
        <v>8</v>
      </c>
      <c r="D8" s="44">
        <v>5</v>
      </c>
      <c r="E8" s="44">
        <v>10</v>
      </c>
      <c r="F8" s="44">
        <v>7</v>
      </c>
      <c r="G8" s="44">
        <v>8</v>
      </c>
      <c r="H8" s="44">
        <v>6</v>
      </c>
      <c r="I8" s="44">
        <v>10</v>
      </c>
      <c r="J8" s="44">
        <v>8</v>
      </c>
      <c r="K8" s="44">
        <v>5</v>
      </c>
      <c r="L8" s="44">
        <v>10</v>
      </c>
      <c r="M8" s="189">
        <f t="shared" si="1"/>
        <v>7.714285714285714</v>
      </c>
    </row>
    <row r="9" spans="1:13" ht="12.75">
      <c r="A9" s="32">
        <f t="shared" si="0"/>
        <v>4</v>
      </c>
      <c r="B9" s="187" t="str">
        <f>'Бел. яз._I'!B13</f>
        <v>Бондарь Евгений</v>
      </c>
      <c r="C9" s="194">
        <v>7</v>
      </c>
      <c r="D9" s="44">
        <v>5</v>
      </c>
      <c r="E9" s="44">
        <v>8</v>
      </c>
      <c r="F9" s="44">
        <v>5</v>
      </c>
      <c r="G9" s="44">
        <v>6</v>
      </c>
      <c r="H9" s="44">
        <v>6</v>
      </c>
      <c r="I9" s="44">
        <v>8</v>
      </c>
      <c r="J9" s="44">
        <v>6</v>
      </c>
      <c r="K9" s="44">
        <v>6</v>
      </c>
      <c r="L9" s="44">
        <v>8</v>
      </c>
      <c r="M9" s="189">
        <f t="shared" si="1"/>
        <v>6.428571428571429</v>
      </c>
    </row>
    <row r="10" spans="1:13" ht="12.75">
      <c r="A10" s="32">
        <f t="shared" si="0"/>
        <v>5</v>
      </c>
      <c r="B10" s="187" t="str">
        <f>'Бел. яз._I'!B14</f>
        <v>Бруненко Евгений</v>
      </c>
      <c r="C10" s="194">
        <v>7</v>
      </c>
      <c r="D10" s="44">
        <v>5</v>
      </c>
      <c r="E10" s="44">
        <v>10</v>
      </c>
      <c r="F10" s="44">
        <v>5</v>
      </c>
      <c r="G10" s="44">
        <v>9</v>
      </c>
      <c r="H10" s="44">
        <v>8</v>
      </c>
      <c r="I10" s="44">
        <v>10</v>
      </c>
      <c r="J10" s="44">
        <v>7</v>
      </c>
      <c r="K10" s="44">
        <v>7</v>
      </c>
      <c r="L10" s="44">
        <v>10</v>
      </c>
      <c r="M10" s="189">
        <f t="shared" si="1"/>
        <v>8</v>
      </c>
    </row>
    <row r="11" spans="1:13" ht="12.75">
      <c r="A11" s="32">
        <f t="shared" si="0"/>
        <v>6</v>
      </c>
      <c r="B11" s="187" t="str">
        <f>'Бел. яз._I'!B15</f>
        <v>Гадомский Павел</v>
      </c>
      <c r="C11" s="194">
        <v>0</v>
      </c>
      <c r="D11" s="44">
        <v>5</v>
      </c>
      <c r="E11" s="44">
        <v>9</v>
      </c>
      <c r="F11" s="44">
        <v>6</v>
      </c>
      <c r="G11" s="44">
        <v>8</v>
      </c>
      <c r="H11" s="44">
        <v>7</v>
      </c>
      <c r="I11" s="44">
        <v>9</v>
      </c>
      <c r="J11" s="44">
        <v>0</v>
      </c>
      <c r="K11" s="44">
        <v>4</v>
      </c>
      <c r="L11" s="44">
        <v>7</v>
      </c>
      <c r="M11" s="189">
        <f t="shared" si="1"/>
        <v>5.857142857142857</v>
      </c>
    </row>
    <row r="12" spans="1:13" ht="12.75">
      <c r="A12" s="32">
        <f t="shared" si="0"/>
        <v>7</v>
      </c>
      <c r="B12" s="187" t="str">
        <f>'Бел. яз._I'!B16</f>
        <v>Горбачёв Михаил</v>
      </c>
      <c r="C12" s="194">
        <v>8</v>
      </c>
      <c r="D12" s="44">
        <v>5</v>
      </c>
      <c r="E12" s="44">
        <v>9</v>
      </c>
      <c r="F12" s="44">
        <v>6</v>
      </c>
      <c r="G12" s="44">
        <v>10</v>
      </c>
      <c r="H12" s="44">
        <v>7</v>
      </c>
      <c r="I12" s="44">
        <v>10</v>
      </c>
      <c r="J12" s="44">
        <v>8</v>
      </c>
      <c r="K12" s="44">
        <v>9</v>
      </c>
      <c r="L12" s="44">
        <v>10</v>
      </c>
      <c r="M12" s="189">
        <f t="shared" si="1"/>
        <v>8.571428571428571</v>
      </c>
    </row>
    <row r="13" spans="1:13" ht="12.75">
      <c r="A13" s="32">
        <f t="shared" si="0"/>
        <v>8</v>
      </c>
      <c r="B13" s="187" t="str">
        <f>'Бел. яз._I'!B17</f>
        <v>Жидко Дмитрий</v>
      </c>
      <c r="C13" s="194">
        <v>8</v>
      </c>
      <c r="D13" s="44">
        <v>7</v>
      </c>
      <c r="E13" s="44">
        <v>9</v>
      </c>
      <c r="F13" s="44">
        <v>0</v>
      </c>
      <c r="G13" s="44">
        <v>6</v>
      </c>
      <c r="H13" s="44">
        <v>8</v>
      </c>
      <c r="I13" s="44">
        <v>9</v>
      </c>
      <c r="J13" s="44">
        <v>8</v>
      </c>
      <c r="K13" s="44">
        <v>8</v>
      </c>
      <c r="L13" s="44">
        <v>9</v>
      </c>
      <c r="M13" s="189">
        <f t="shared" si="1"/>
        <v>6.857142857142857</v>
      </c>
    </row>
    <row r="14" spans="1:13" ht="12.75">
      <c r="A14" s="32">
        <f t="shared" si="0"/>
        <v>9</v>
      </c>
      <c r="B14" s="187" t="str">
        <f>'Бел. яз._I'!B18</f>
        <v>Журко Алексей</v>
      </c>
      <c r="C14" s="194">
        <v>8</v>
      </c>
      <c r="D14" s="44">
        <v>7</v>
      </c>
      <c r="E14" s="44">
        <v>8</v>
      </c>
      <c r="F14" s="44">
        <v>6</v>
      </c>
      <c r="G14" s="44">
        <v>10</v>
      </c>
      <c r="H14" s="44">
        <v>7</v>
      </c>
      <c r="I14" s="44">
        <v>9</v>
      </c>
      <c r="J14" s="44">
        <v>9</v>
      </c>
      <c r="K14" s="44">
        <v>7</v>
      </c>
      <c r="L14" s="44">
        <v>8</v>
      </c>
      <c r="M14" s="189">
        <f t="shared" si="1"/>
        <v>8</v>
      </c>
    </row>
    <row r="15" spans="1:13" ht="12.75">
      <c r="A15" s="32">
        <f t="shared" si="0"/>
        <v>10</v>
      </c>
      <c r="B15" s="187" t="str">
        <f>'Бел. яз._I'!B19</f>
        <v>Ивуть Юрий</v>
      </c>
      <c r="C15" s="194">
        <v>8</v>
      </c>
      <c r="D15" s="44">
        <v>6</v>
      </c>
      <c r="E15" s="44">
        <v>9</v>
      </c>
      <c r="F15" s="44">
        <v>6</v>
      </c>
      <c r="G15" s="44">
        <v>10</v>
      </c>
      <c r="H15" s="44">
        <v>8</v>
      </c>
      <c r="I15" s="44">
        <v>9</v>
      </c>
      <c r="J15" s="44">
        <v>8</v>
      </c>
      <c r="K15" s="44">
        <v>7</v>
      </c>
      <c r="L15" s="44">
        <v>9</v>
      </c>
      <c r="M15" s="189">
        <f t="shared" si="1"/>
        <v>8.142857142857142</v>
      </c>
    </row>
    <row r="16" spans="1:13" ht="12.75">
      <c r="A16" s="32">
        <f t="shared" si="0"/>
        <v>11</v>
      </c>
      <c r="B16" s="187" t="s">
        <v>169</v>
      </c>
      <c r="C16" s="194">
        <v>5</v>
      </c>
      <c r="D16" s="44">
        <v>5</v>
      </c>
      <c r="E16" s="44">
        <v>8</v>
      </c>
      <c r="F16" s="44">
        <v>7</v>
      </c>
      <c r="G16" s="44">
        <v>0</v>
      </c>
      <c r="H16" s="44">
        <v>5</v>
      </c>
      <c r="I16" s="44">
        <v>8</v>
      </c>
      <c r="J16" s="44">
        <v>5</v>
      </c>
      <c r="K16" s="44">
        <v>5</v>
      </c>
      <c r="L16" s="44">
        <v>7</v>
      </c>
      <c r="M16" s="189">
        <f t="shared" si="1"/>
        <v>5.285714285714286</v>
      </c>
    </row>
    <row r="17" spans="1:13" ht="12.75">
      <c r="A17" s="32">
        <f t="shared" si="0"/>
        <v>12</v>
      </c>
      <c r="B17" s="187" t="str">
        <f>'Бел. яз._I'!B20</f>
        <v>Кодь Тадеуш</v>
      </c>
      <c r="C17" s="194">
        <v>6</v>
      </c>
      <c r="D17" s="44">
        <v>6</v>
      </c>
      <c r="E17" s="44">
        <v>8</v>
      </c>
      <c r="F17" s="44">
        <v>5</v>
      </c>
      <c r="G17" s="44">
        <v>6</v>
      </c>
      <c r="H17" s="44">
        <v>5</v>
      </c>
      <c r="I17" s="44">
        <v>8</v>
      </c>
      <c r="J17" s="44">
        <v>7</v>
      </c>
      <c r="K17" s="44">
        <v>5</v>
      </c>
      <c r="L17" s="44">
        <v>7</v>
      </c>
      <c r="M17" s="189">
        <f t="shared" si="1"/>
        <v>6.142857142857143</v>
      </c>
    </row>
    <row r="18" spans="1:13" ht="12.75">
      <c r="A18" s="32">
        <f t="shared" si="0"/>
        <v>13</v>
      </c>
      <c r="B18" s="187" t="str">
        <f>'Бел. яз._I'!B21</f>
        <v>Крисинель Денис</v>
      </c>
      <c r="C18" s="194">
        <v>8</v>
      </c>
      <c r="D18" s="44">
        <v>6</v>
      </c>
      <c r="E18" s="44">
        <v>8</v>
      </c>
      <c r="F18" s="44">
        <v>7</v>
      </c>
      <c r="G18" s="44">
        <v>7</v>
      </c>
      <c r="H18" s="44">
        <v>7</v>
      </c>
      <c r="I18" s="44">
        <v>8</v>
      </c>
      <c r="J18" s="44">
        <v>8</v>
      </c>
      <c r="K18" s="44">
        <v>7</v>
      </c>
      <c r="L18" s="44">
        <v>9</v>
      </c>
      <c r="M18" s="189">
        <f t="shared" si="1"/>
        <v>7.571428571428571</v>
      </c>
    </row>
    <row r="19" spans="1:13" ht="12.75">
      <c r="A19" s="32">
        <f t="shared" si="0"/>
        <v>14</v>
      </c>
      <c r="B19" s="187" t="str">
        <f>'Бел. яз._I'!B22</f>
        <v>Лихорад Андрей</v>
      </c>
      <c r="C19" s="194">
        <v>6</v>
      </c>
      <c r="D19" s="44">
        <v>4</v>
      </c>
      <c r="E19" s="44">
        <v>8</v>
      </c>
      <c r="F19" s="44">
        <v>5</v>
      </c>
      <c r="G19" s="44">
        <v>6</v>
      </c>
      <c r="H19" s="44">
        <v>5</v>
      </c>
      <c r="I19" s="44">
        <v>9</v>
      </c>
      <c r="J19" s="44">
        <v>6</v>
      </c>
      <c r="K19" s="44">
        <v>6</v>
      </c>
      <c r="L19" s="44">
        <v>6</v>
      </c>
      <c r="M19" s="189">
        <f t="shared" si="1"/>
        <v>6.142857142857143</v>
      </c>
    </row>
    <row r="20" spans="1:13" ht="12.75">
      <c r="A20" s="32">
        <f t="shared" si="0"/>
        <v>15</v>
      </c>
      <c r="B20" s="187" t="str">
        <f>'Бел. яз._I'!B23</f>
        <v>Лычковский Александр</v>
      </c>
      <c r="C20" s="194">
        <v>8</v>
      </c>
      <c r="D20" s="44">
        <v>6</v>
      </c>
      <c r="E20" s="44">
        <v>8</v>
      </c>
      <c r="F20" s="44">
        <v>6</v>
      </c>
      <c r="G20" s="44">
        <v>6</v>
      </c>
      <c r="H20" s="44">
        <v>6</v>
      </c>
      <c r="I20" s="44">
        <v>8</v>
      </c>
      <c r="J20" s="44">
        <v>9</v>
      </c>
      <c r="K20" s="44">
        <v>7</v>
      </c>
      <c r="L20" s="44">
        <v>8</v>
      </c>
      <c r="M20" s="189">
        <f t="shared" si="1"/>
        <v>7.142857142857143</v>
      </c>
    </row>
    <row r="21" spans="1:13" ht="12.75">
      <c r="A21" s="32">
        <f t="shared" si="0"/>
        <v>16</v>
      </c>
      <c r="B21" s="187" t="str">
        <f>'Бел. яз._I'!B24</f>
        <v>Марчук Денис</v>
      </c>
      <c r="C21" s="194">
        <v>8</v>
      </c>
      <c r="D21" s="44">
        <v>6</v>
      </c>
      <c r="E21" s="44">
        <v>10</v>
      </c>
      <c r="F21" s="44">
        <v>6</v>
      </c>
      <c r="G21" s="44" t="s">
        <v>143</v>
      </c>
      <c r="H21" s="44">
        <v>7</v>
      </c>
      <c r="I21" s="44">
        <v>10</v>
      </c>
      <c r="J21" s="44">
        <v>8</v>
      </c>
      <c r="K21" s="44">
        <v>7</v>
      </c>
      <c r="L21" s="44">
        <v>10</v>
      </c>
      <c r="M21" s="189">
        <f t="shared" si="1"/>
        <v>8</v>
      </c>
    </row>
    <row r="22" spans="1:13" ht="12.75">
      <c r="A22" s="32">
        <f t="shared" si="0"/>
        <v>17</v>
      </c>
      <c r="B22" s="187" t="str">
        <f>'Бел. яз._I'!B25</f>
        <v>Медвецкий Дмитрий</v>
      </c>
      <c r="C22" s="194">
        <v>8</v>
      </c>
      <c r="D22" s="44">
        <v>6</v>
      </c>
      <c r="E22" s="44">
        <v>8</v>
      </c>
      <c r="F22" s="44">
        <v>5</v>
      </c>
      <c r="G22" s="44">
        <v>9</v>
      </c>
      <c r="H22" s="44">
        <v>6</v>
      </c>
      <c r="I22" s="44">
        <v>8</v>
      </c>
      <c r="J22" s="44">
        <v>7</v>
      </c>
      <c r="K22" s="44">
        <v>6</v>
      </c>
      <c r="L22" s="44">
        <v>9</v>
      </c>
      <c r="M22" s="189">
        <f t="shared" si="1"/>
        <v>7.142857142857143</v>
      </c>
    </row>
    <row r="23" spans="1:13" ht="12.75">
      <c r="A23" s="32">
        <f t="shared" si="0"/>
        <v>18</v>
      </c>
      <c r="B23" s="187" t="str">
        <f>'Бел. яз._I'!B26</f>
        <v>Минаковский Денис</v>
      </c>
      <c r="C23" s="194">
        <v>8</v>
      </c>
      <c r="D23" s="44">
        <v>6</v>
      </c>
      <c r="E23" s="44">
        <v>9</v>
      </c>
      <c r="F23" s="44">
        <v>4</v>
      </c>
      <c r="G23" s="44">
        <v>9</v>
      </c>
      <c r="H23" s="44">
        <v>6</v>
      </c>
      <c r="I23" s="44">
        <v>9</v>
      </c>
      <c r="J23" s="44">
        <v>8</v>
      </c>
      <c r="K23" s="44">
        <v>9</v>
      </c>
      <c r="L23" s="44">
        <v>7</v>
      </c>
      <c r="M23" s="189">
        <f t="shared" si="1"/>
        <v>7.428571428571429</v>
      </c>
    </row>
    <row r="24" spans="1:13" ht="12.75">
      <c r="A24" s="32">
        <f t="shared" si="0"/>
        <v>19</v>
      </c>
      <c r="B24" s="187" t="str">
        <f>'Бел. яз._I'!B27</f>
        <v>Мисевич Олег</v>
      </c>
      <c r="C24" s="194">
        <v>5</v>
      </c>
      <c r="D24" s="44">
        <v>5</v>
      </c>
      <c r="E24" s="44">
        <v>8</v>
      </c>
      <c r="F24" s="44">
        <v>6</v>
      </c>
      <c r="G24" s="44">
        <v>7</v>
      </c>
      <c r="H24" s="44">
        <v>6</v>
      </c>
      <c r="I24" s="44">
        <v>8</v>
      </c>
      <c r="J24" s="44">
        <v>5</v>
      </c>
      <c r="K24" s="44">
        <v>8</v>
      </c>
      <c r="L24" s="44">
        <v>7</v>
      </c>
      <c r="M24" s="189">
        <f t="shared" si="1"/>
        <v>6.714285714285714</v>
      </c>
    </row>
    <row r="25" spans="1:13" ht="12.75">
      <c r="A25" s="32">
        <f t="shared" si="0"/>
        <v>20</v>
      </c>
      <c r="B25" s="187" t="str">
        <f>'Бел. яз._I'!B28</f>
        <v>Петрович Игорь</v>
      </c>
      <c r="C25" s="194">
        <v>8</v>
      </c>
      <c r="D25" s="44">
        <v>6</v>
      </c>
      <c r="E25" s="44">
        <v>9</v>
      </c>
      <c r="F25" s="44">
        <v>6</v>
      </c>
      <c r="G25" s="44">
        <v>7</v>
      </c>
      <c r="H25" s="44">
        <v>7</v>
      </c>
      <c r="I25" s="44">
        <v>9</v>
      </c>
      <c r="J25" s="44">
        <v>7</v>
      </c>
      <c r="K25" s="44">
        <v>6</v>
      </c>
      <c r="L25" s="44">
        <v>9</v>
      </c>
      <c r="M25" s="189">
        <f t="shared" si="1"/>
        <v>7.285714285714286</v>
      </c>
    </row>
    <row r="26" spans="1:13" ht="12.75">
      <c r="A26" s="32">
        <f t="shared" si="0"/>
        <v>21</v>
      </c>
      <c r="B26" s="187" t="str">
        <f>'Бел. яз._I'!B29</f>
        <v>Подаваленко Алексей</v>
      </c>
      <c r="C26" s="194">
        <v>7</v>
      </c>
      <c r="D26" s="44">
        <v>5</v>
      </c>
      <c r="E26" s="44">
        <v>8</v>
      </c>
      <c r="F26" s="44">
        <v>8</v>
      </c>
      <c r="G26" s="44">
        <v>7</v>
      </c>
      <c r="H26" s="44">
        <v>7</v>
      </c>
      <c r="I26" s="44">
        <v>9</v>
      </c>
      <c r="J26" s="44">
        <v>8</v>
      </c>
      <c r="K26" s="44">
        <v>6</v>
      </c>
      <c r="L26" s="44">
        <v>8</v>
      </c>
      <c r="M26" s="189">
        <f t="shared" si="1"/>
        <v>7.571428571428571</v>
      </c>
    </row>
    <row r="27" spans="1:13" ht="12.75">
      <c r="A27" s="32">
        <f t="shared" si="0"/>
        <v>22</v>
      </c>
      <c r="B27" s="187" t="str">
        <f>'Бел. яз._I'!B31</f>
        <v>Сивко Алексей</v>
      </c>
      <c r="C27" s="194">
        <v>6</v>
      </c>
      <c r="D27" s="44">
        <v>5</v>
      </c>
      <c r="E27" s="44">
        <v>8</v>
      </c>
      <c r="F27" s="44">
        <v>5</v>
      </c>
      <c r="G27" s="44">
        <v>8</v>
      </c>
      <c r="H27" s="44">
        <v>6</v>
      </c>
      <c r="I27" s="44">
        <v>9</v>
      </c>
      <c r="J27" s="44">
        <v>5</v>
      </c>
      <c r="K27" s="44">
        <v>7</v>
      </c>
      <c r="L27" s="44">
        <v>8</v>
      </c>
      <c r="M27" s="189">
        <f t="shared" si="1"/>
        <v>6.857142857142857</v>
      </c>
    </row>
    <row r="28" spans="1:13" ht="12.75">
      <c r="A28" s="32">
        <f t="shared" si="0"/>
        <v>23</v>
      </c>
      <c r="B28" s="187" t="str">
        <f>'Бел. яз._I'!B32</f>
        <v>Тананушко Денис</v>
      </c>
      <c r="C28" s="194">
        <v>0</v>
      </c>
      <c r="D28" s="44">
        <v>5</v>
      </c>
      <c r="E28" s="44">
        <v>8</v>
      </c>
      <c r="F28" s="44">
        <v>4</v>
      </c>
      <c r="G28" s="44">
        <v>0</v>
      </c>
      <c r="H28" s="44">
        <v>5</v>
      </c>
      <c r="I28" s="44">
        <v>9</v>
      </c>
      <c r="J28" s="44">
        <v>0</v>
      </c>
      <c r="K28" s="44">
        <v>4</v>
      </c>
      <c r="L28" s="44">
        <v>8</v>
      </c>
      <c r="M28" s="189">
        <f t="shared" si="1"/>
        <v>4.285714285714286</v>
      </c>
    </row>
    <row r="29" spans="1:13" ht="12.75">
      <c r="A29" s="32">
        <f t="shared" si="0"/>
        <v>24</v>
      </c>
      <c r="B29" s="187" t="str">
        <f>'Бел. яз._I'!B33</f>
        <v>Тишкевич Андрей</v>
      </c>
      <c r="C29" s="194">
        <v>8</v>
      </c>
      <c r="D29" s="44">
        <v>5</v>
      </c>
      <c r="E29" s="44">
        <v>9</v>
      </c>
      <c r="F29" s="44">
        <v>7</v>
      </c>
      <c r="G29" s="44">
        <v>9</v>
      </c>
      <c r="H29" s="44">
        <v>6</v>
      </c>
      <c r="I29" s="44">
        <v>9</v>
      </c>
      <c r="J29" s="44">
        <v>7</v>
      </c>
      <c r="K29" s="44">
        <v>6</v>
      </c>
      <c r="L29" s="44">
        <v>9</v>
      </c>
      <c r="M29" s="189">
        <f t="shared" si="1"/>
        <v>7.571428571428571</v>
      </c>
    </row>
    <row r="30" spans="1:13" ht="12.75">
      <c r="A30" s="32">
        <f t="shared" si="0"/>
        <v>25</v>
      </c>
      <c r="B30" s="187" t="str">
        <f>'Бел. яз._I'!B34</f>
        <v>Ткачук Виктор</v>
      </c>
      <c r="C30" s="194">
        <v>7</v>
      </c>
      <c r="D30" s="44">
        <v>6</v>
      </c>
      <c r="E30" s="44">
        <v>9</v>
      </c>
      <c r="F30" s="44">
        <v>6</v>
      </c>
      <c r="G30" s="44">
        <v>9</v>
      </c>
      <c r="H30" s="44">
        <v>8</v>
      </c>
      <c r="I30" s="44">
        <v>9</v>
      </c>
      <c r="J30" s="44">
        <v>8</v>
      </c>
      <c r="K30" s="44">
        <v>8</v>
      </c>
      <c r="L30" s="44">
        <v>10</v>
      </c>
      <c r="M30" s="189">
        <f t="shared" si="1"/>
        <v>8.285714285714286</v>
      </c>
    </row>
    <row r="31" spans="1:13" ht="12.75">
      <c r="A31" s="32">
        <f t="shared" si="0"/>
        <v>26</v>
      </c>
      <c r="B31" s="187" t="str">
        <f>'Бел. яз._I'!B35</f>
        <v>Урбанович Олег</v>
      </c>
      <c r="C31" s="194">
        <v>6</v>
      </c>
      <c r="D31" s="44">
        <v>5</v>
      </c>
      <c r="E31" s="44">
        <v>7</v>
      </c>
      <c r="F31" s="44">
        <v>4</v>
      </c>
      <c r="G31" s="44" t="s">
        <v>143</v>
      </c>
      <c r="H31" s="44">
        <v>5</v>
      </c>
      <c r="I31" s="44">
        <v>8</v>
      </c>
      <c r="J31" s="44">
        <v>6</v>
      </c>
      <c r="K31" s="44">
        <v>5</v>
      </c>
      <c r="L31" s="44">
        <v>6</v>
      </c>
      <c r="M31" s="189">
        <f t="shared" si="1"/>
        <v>5.666666666666667</v>
      </c>
    </row>
    <row r="32" spans="1:13" ht="12.75">
      <c r="A32" s="32">
        <f t="shared" si="0"/>
        <v>27</v>
      </c>
      <c r="B32" s="187" t="str">
        <f>'Бел. яз._I'!B36</f>
        <v>Федирко Игорь</v>
      </c>
      <c r="C32" s="194">
        <v>7</v>
      </c>
      <c r="D32" s="44">
        <v>6</v>
      </c>
      <c r="E32" s="44">
        <v>8</v>
      </c>
      <c r="F32" s="44">
        <v>5</v>
      </c>
      <c r="G32" s="44" t="s">
        <v>143</v>
      </c>
      <c r="H32" s="44">
        <v>6</v>
      </c>
      <c r="I32" s="44">
        <v>8</v>
      </c>
      <c r="J32" s="44">
        <v>6</v>
      </c>
      <c r="K32" s="44">
        <v>6</v>
      </c>
      <c r="L32" s="44">
        <v>7</v>
      </c>
      <c r="M32" s="189">
        <f t="shared" si="1"/>
        <v>6.333333333333333</v>
      </c>
    </row>
    <row r="33" spans="1:13" ht="12.75">
      <c r="A33" s="32">
        <f t="shared" si="0"/>
        <v>28</v>
      </c>
      <c r="B33" s="187" t="str">
        <f>'Бел. яз._I'!B37</f>
        <v>Фолитарчик Павел</v>
      </c>
      <c r="C33" s="194">
        <v>8</v>
      </c>
      <c r="D33" s="44">
        <v>6</v>
      </c>
      <c r="E33" s="44">
        <v>8</v>
      </c>
      <c r="F33" s="44">
        <v>6</v>
      </c>
      <c r="G33" s="44">
        <v>9</v>
      </c>
      <c r="H33" s="44">
        <v>7</v>
      </c>
      <c r="I33" s="44">
        <v>9</v>
      </c>
      <c r="J33" s="44">
        <v>9</v>
      </c>
      <c r="K33" s="44">
        <v>7</v>
      </c>
      <c r="L33" s="44">
        <v>7</v>
      </c>
      <c r="M33" s="189">
        <f t="shared" si="1"/>
        <v>7.714285714285714</v>
      </c>
    </row>
    <row r="34" spans="1:13" ht="12.75">
      <c r="A34" s="32">
        <f t="shared" si="0"/>
        <v>29</v>
      </c>
      <c r="B34" s="187" t="str">
        <f>'Бел. яз._I'!B38</f>
        <v>Шатюк Сергей</v>
      </c>
      <c r="C34" s="194">
        <v>7</v>
      </c>
      <c r="D34" s="44">
        <v>5</v>
      </c>
      <c r="E34" s="44">
        <v>8</v>
      </c>
      <c r="F34" s="44">
        <v>6</v>
      </c>
      <c r="G34" s="44">
        <v>9</v>
      </c>
      <c r="H34" s="44">
        <v>7</v>
      </c>
      <c r="I34" s="44">
        <v>8</v>
      </c>
      <c r="J34" s="44">
        <v>6</v>
      </c>
      <c r="K34" s="44">
        <v>6</v>
      </c>
      <c r="L34" s="44">
        <v>7</v>
      </c>
      <c r="M34" s="189">
        <f t="shared" si="1"/>
        <v>7</v>
      </c>
    </row>
    <row r="35" spans="1:13" ht="12.75">
      <c r="A35" s="32">
        <f t="shared" si="0"/>
        <v>30</v>
      </c>
      <c r="B35" s="187" t="str">
        <f>'Бел. яз._I'!B39</f>
        <v>Шкирта Андрей</v>
      </c>
      <c r="C35" s="194">
        <v>7</v>
      </c>
      <c r="D35" s="44">
        <v>6</v>
      </c>
      <c r="E35" s="44">
        <v>8</v>
      </c>
      <c r="F35" s="44">
        <v>5</v>
      </c>
      <c r="G35" s="44">
        <v>8</v>
      </c>
      <c r="H35" s="44">
        <v>7</v>
      </c>
      <c r="I35" s="44">
        <v>9</v>
      </c>
      <c r="J35" s="44">
        <v>6</v>
      </c>
      <c r="K35" s="44">
        <v>6</v>
      </c>
      <c r="L35" s="44">
        <v>8</v>
      </c>
      <c r="M35" s="189">
        <f t="shared" si="1"/>
        <v>7</v>
      </c>
    </row>
    <row r="36" spans="1:13" ht="15.75">
      <c r="A36" s="145"/>
      <c r="B36" s="145" t="s">
        <v>167</v>
      </c>
      <c r="C36" s="190">
        <f aca="true" t="shared" si="2" ref="C36:M36">AVERAGE(C6:C35)</f>
        <v>6.766666666666667</v>
      </c>
      <c r="D36" s="190">
        <f t="shared" si="2"/>
        <v>5.6</v>
      </c>
      <c r="E36" s="190">
        <f t="shared" si="2"/>
        <v>8.433333333333334</v>
      </c>
      <c r="F36" s="190">
        <f t="shared" si="2"/>
        <v>5.6</v>
      </c>
      <c r="G36" s="190">
        <f t="shared" si="2"/>
        <v>7.37037037037037</v>
      </c>
      <c r="H36" s="190">
        <f t="shared" si="2"/>
        <v>6.5</v>
      </c>
      <c r="I36" s="190">
        <f t="shared" si="2"/>
        <v>8.8</v>
      </c>
      <c r="J36" s="190">
        <f t="shared" si="2"/>
        <v>6.7</v>
      </c>
      <c r="K36" s="190">
        <f t="shared" si="2"/>
        <v>6.466666666666667</v>
      </c>
      <c r="L36" s="190">
        <f t="shared" si="2"/>
        <v>8.233333333333333</v>
      </c>
      <c r="M36" s="191">
        <f t="shared" si="2"/>
        <v>7.085714285714285</v>
      </c>
    </row>
  </sheetData>
  <sheetProtection/>
  <mergeCells count="4">
    <mergeCell ref="M4:M5"/>
    <mergeCell ref="D4:L4"/>
    <mergeCell ref="A4:A5"/>
    <mergeCell ref="B4:B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AD39"/>
  <sheetViews>
    <sheetView zoomScale="75" zoomScaleNormal="75" workbookViewId="0" topLeftCell="C1">
      <pane ySplit="2760" topLeftCell="BM25" activePane="bottomLeft" state="split"/>
      <selection pane="topLeft" activeCell="T9" sqref="T9"/>
      <selection pane="bottomLeft" activeCell="B10" sqref="B10:B39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20" width="3.375" style="0" customWidth="1"/>
    <col min="21" max="21" width="12.625" style="0" customWidth="1"/>
  </cols>
  <sheetData>
    <row r="2" spans="4:6" ht="15.75">
      <c r="D2" s="10" t="s">
        <v>7</v>
      </c>
      <c r="E2" s="86" t="s">
        <v>35</v>
      </c>
      <c r="F2" s="55"/>
    </row>
    <row r="3" spans="4:6" ht="15.75">
      <c r="D3" s="10" t="s">
        <v>8</v>
      </c>
      <c r="E3" s="57">
        <v>36</v>
      </c>
      <c r="F3" s="55"/>
    </row>
    <row r="4" spans="4:6" ht="15.75">
      <c r="D4" s="10" t="s">
        <v>9</v>
      </c>
      <c r="E4" s="89">
        <f>COUNTA(C8:U8)*2</f>
        <v>32</v>
      </c>
      <c r="F4" s="55"/>
    </row>
    <row r="5" spans="4:6" ht="15.75">
      <c r="D5" s="10" t="s">
        <v>10</v>
      </c>
      <c r="E5" s="54" t="s">
        <v>112</v>
      </c>
      <c r="F5" s="55"/>
    </row>
    <row r="6" ht="13.5" thickBot="1"/>
    <row r="7" spans="1:21" ht="16.5" customHeight="1" thickBot="1">
      <c r="A7" s="203" t="s">
        <v>0</v>
      </c>
      <c r="B7" s="205" t="s">
        <v>47</v>
      </c>
      <c r="C7" s="214" t="s">
        <v>1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6"/>
      <c r="U7" s="199" t="s">
        <v>46</v>
      </c>
    </row>
    <row r="8" spans="1:30" ht="33" customHeight="1" thickBot="1">
      <c r="A8" s="211"/>
      <c r="B8" s="212"/>
      <c r="C8" s="124">
        <v>37865</v>
      </c>
      <c r="D8" s="125">
        <v>37872</v>
      </c>
      <c r="E8" s="125">
        <v>37886</v>
      </c>
      <c r="F8" s="125">
        <v>37893</v>
      </c>
      <c r="G8" s="125">
        <v>37900</v>
      </c>
      <c r="H8" s="125">
        <v>37907</v>
      </c>
      <c r="I8" s="125">
        <v>37914</v>
      </c>
      <c r="J8" s="125">
        <v>37921</v>
      </c>
      <c r="K8" s="125">
        <v>37928</v>
      </c>
      <c r="L8" s="125">
        <v>37935</v>
      </c>
      <c r="M8" s="125"/>
      <c r="N8" s="125">
        <v>37942</v>
      </c>
      <c r="O8" s="125">
        <v>37949</v>
      </c>
      <c r="P8" s="125">
        <v>37956</v>
      </c>
      <c r="Q8" s="125">
        <v>37963</v>
      </c>
      <c r="R8" s="125">
        <v>37970</v>
      </c>
      <c r="S8" s="125"/>
      <c r="T8" s="125">
        <v>37977</v>
      </c>
      <c r="U8" s="213"/>
      <c r="V8" s="3"/>
      <c r="W8" s="3"/>
      <c r="X8" s="3"/>
      <c r="Y8" s="3"/>
      <c r="Z8" s="3"/>
      <c r="AA8" s="3"/>
      <c r="AB8" s="3"/>
      <c r="AC8" s="3"/>
      <c r="AD8" s="3"/>
    </row>
    <row r="9" spans="1:23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 t="s">
        <v>74</v>
      </c>
      <c r="I9" s="99"/>
      <c r="J9" s="99"/>
      <c r="K9" s="99"/>
      <c r="L9" s="99"/>
      <c r="M9" s="99" t="s">
        <v>110</v>
      </c>
      <c r="N9" s="99"/>
      <c r="O9" s="99"/>
      <c r="P9" s="99" t="s">
        <v>75</v>
      </c>
      <c r="Q9" s="99"/>
      <c r="R9" s="100"/>
      <c r="S9" s="99" t="s">
        <v>111</v>
      </c>
      <c r="T9" s="99"/>
      <c r="U9" s="97"/>
      <c r="V9" s="105"/>
      <c r="W9" s="106"/>
    </row>
    <row r="10" spans="1:21" ht="12.75">
      <c r="A10" s="28">
        <v>1</v>
      </c>
      <c r="B10" s="17" t="str">
        <f>'Бел. яз._I'!B10</f>
        <v>Бальцевич Александр</v>
      </c>
      <c r="C10" s="58"/>
      <c r="D10" s="59"/>
      <c r="E10" s="59"/>
      <c r="F10" s="59">
        <v>3</v>
      </c>
      <c r="G10" s="59"/>
      <c r="H10" s="59">
        <v>4</v>
      </c>
      <c r="I10" s="59"/>
      <c r="J10" s="59"/>
      <c r="K10" s="59">
        <v>2</v>
      </c>
      <c r="L10" s="59"/>
      <c r="M10" s="59">
        <v>3</v>
      </c>
      <c r="N10" s="59"/>
      <c r="O10" s="59"/>
      <c r="P10" s="59">
        <v>5</v>
      </c>
      <c r="Q10" s="59"/>
      <c r="R10" s="59" t="s">
        <v>81</v>
      </c>
      <c r="S10" s="59">
        <v>6</v>
      </c>
      <c r="T10" s="21"/>
      <c r="U10" s="14">
        <f>ROUND((AVERAGE(C10:T10)),0)</f>
        <v>4</v>
      </c>
    </row>
    <row r="11" spans="1:21" ht="12.75">
      <c r="A11" s="29">
        <f aca="true" t="shared" si="0" ref="A11:A39">1+A10</f>
        <v>2</v>
      </c>
      <c r="B11" s="17" t="str">
        <f>'Бел. яз._I'!B11</f>
        <v>Барановский Юрий</v>
      </c>
      <c r="C11" s="61"/>
      <c r="D11" s="62"/>
      <c r="E11" s="62">
        <v>3</v>
      </c>
      <c r="F11" s="62"/>
      <c r="G11" s="62"/>
      <c r="H11" s="62">
        <v>5</v>
      </c>
      <c r="I11" s="62">
        <v>2</v>
      </c>
      <c r="J11" s="62"/>
      <c r="K11" s="62">
        <v>3</v>
      </c>
      <c r="L11" s="62"/>
      <c r="M11" s="62">
        <v>6</v>
      </c>
      <c r="N11" s="62"/>
      <c r="O11" s="62"/>
      <c r="P11" s="62">
        <v>4</v>
      </c>
      <c r="Q11" s="62"/>
      <c r="R11" s="62"/>
      <c r="S11" s="62">
        <v>7</v>
      </c>
      <c r="T11" s="5">
        <v>2</v>
      </c>
      <c r="U11" s="15">
        <v>5</v>
      </c>
    </row>
    <row r="12" spans="1:21" ht="12.75">
      <c r="A12" s="29">
        <f t="shared" si="0"/>
        <v>3</v>
      </c>
      <c r="B12" s="17" t="str">
        <f>'Бел. яз._I'!B12</f>
        <v>Белоокий Александр</v>
      </c>
      <c r="C12" s="61"/>
      <c r="D12" s="62"/>
      <c r="E12" s="62" t="s">
        <v>81</v>
      </c>
      <c r="F12" s="62"/>
      <c r="G12" s="62"/>
      <c r="H12" s="62">
        <v>2</v>
      </c>
      <c r="I12" s="62">
        <v>2</v>
      </c>
      <c r="J12" s="62">
        <v>3</v>
      </c>
      <c r="K12" s="62"/>
      <c r="L12" s="62"/>
      <c r="M12" s="62">
        <v>3</v>
      </c>
      <c r="N12" s="62"/>
      <c r="O12" s="62"/>
      <c r="P12" s="62">
        <v>4</v>
      </c>
      <c r="Q12" s="62"/>
      <c r="R12" s="62">
        <v>4</v>
      </c>
      <c r="S12" s="62">
        <v>6</v>
      </c>
      <c r="T12" s="5">
        <v>2</v>
      </c>
      <c r="U12" s="15">
        <v>4</v>
      </c>
    </row>
    <row r="13" spans="1:21" ht="12.75">
      <c r="A13" s="29">
        <f t="shared" si="0"/>
        <v>4</v>
      </c>
      <c r="B13" s="17" t="str">
        <f>'Бел. яз._I'!B13</f>
        <v>Бондарь Евгений</v>
      </c>
      <c r="C13" s="61"/>
      <c r="D13" s="62"/>
      <c r="E13" s="62"/>
      <c r="F13" s="62"/>
      <c r="G13" s="62">
        <v>7</v>
      </c>
      <c r="H13" s="62">
        <v>2</v>
      </c>
      <c r="I13" s="62"/>
      <c r="J13" s="62"/>
      <c r="K13" s="62"/>
      <c r="L13" s="62">
        <v>3</v>
      </c>
      <c r="M13" s="62">
        <v>3</v>
      </c>
      <c r="N13" s="62"/>
      <c r="O13" s="62"/>
      <c r="P13" s="62">
        <v>5</v>
      </c>
      <c r="Q13" s="62"/>
      <c r="R13" s="62"/>
      <c r="S13" s="62">
        <v>5</v>
      </c>
      <c r="T13" s="5"/>
      <c r="U13" s="15">
        <f aca="true" t="shared" si="1" ref="U13:U21">ROUND((AVERAGE(C13:T13)),0)</f>
        <v>4</v>
      </c>
    </row>
    <row r="14" spans="1:21" ht="12.75">
      <c r="A14" s="29">
        <f t="shared" si="0"/>
        <v>5</v>
      </c>
      <c r="B14" s="17" t="str">
        <f>'Бел. яз._I'!B14</f>
        <v>Бруненко Евгений</v>
      </c>
      <c r="C14" s="61"/>
      <c r="D14" s="62"/>
      <c r="E14" s="62">
        <v>4</v>
      </c>
      <c r="F14" s="62"/>
      <c r="G14" s="62"/>
      <c r="H14" s="62">
        <v>3</v>
      </c>
      <c r="I14" s="62"/>
      <c r="J14" s="62">
        <v>6</v>
      </c>
      <c r="K14" s="62"/>
      <c r="L14" s="62"/>
      <c r="M14" s="62">
        <v>5</v>
      </c>
      <c r="N14" s="62"/>
      <c r="O14" s="62"/>
      <c r="P14" s="62">
        <v>6</v>
      </c>
      <c r="Q14" s="62"/>
      <c r="R14" s="62"/>
      <c r="S14" s="62">
        <v>3</v>
      </c>
      <c r="T14" s="5" t="s">
        <v>81</v>
      </c>
      <c r="U14" s="15">
        <f t="shared" si="1"/>
        <v>5</v>
      </c>
    </row>
    <row r="15" spans="1:21" ht="12.75">
      <c r="A15" s="29">
        <f t="shared" si="0"/>
        <v>6</v>
      </c>
      <c r="B15" s="17" t="str">
        <f>'Бел. яз._I'!B15</f>
        <v>Гадомский Павел</v>
      </c>
      <c r="C15" s="61"/>
      <c r="D15" s="62"/>
      <c r="E15" s="62"/>
      <c r="F15" s="62"/>
      <c r="G15" s="62" t="s">
        <v>81</v>
      </c>
      <c r="H15" s="62">
        <v>3</v>
      </c>
      <c r="I15" s="62">
        <v>5</v>
      </c>
      <c r="J15" s="62" t="s">
        <v>81</v>
      </c>
      <c r="K15" s="62"/>
      <c r="L15" s="62"/>
      <c r="M15" s="62">
        <v>4</v>
      </c>
      <c r="N15" s="62" t="s">
        <v>81</v>
      </c>
      <c r="O15" s="62"/>
      <c r="P15" s="62">
        <v>4</v>
      </c>
      <c r="Q15" s="62"/>
      <c r="R15" s="62"/>
      <c r="S15" s="62">
        <v>4</v>
      </c>
      <c r="T15" s="5" t="s">
        <v>81</v>
      </c>
      <c r="U15" s="15">
        <f t="shared" si="1"/>
        <v>4</v>
      </c>
    </row>
    <row r="16" spans="1:21" ht="12.75">
      <c r="A16" s="29">
        <f t="shared" si="0"/>
        <v>7</v>
      </c>
      <c r="B16" s="17" t="str">
        <f>'Бел. яз._I'!B16</f>
        <v>Горбачёв Михаил</v>
      </c>
      <c r="C16" s="61"/>
      <c r="D16" s="62">
        <v>8</v>
      </c>
      <c r="E16" s="62"/>
      <c r="F16" s="62"/>
      <c r="G16" s="62"/>
      <c r="H16" s="62">
        <v>6</v>
      </c>
      <c r="I16" s="62"/>
      <c r="J16" s="62">
        <v>7</v>
      </c>
      <c r="K16" s="62"/>
      <c r="L16" s="62"/>
      <c r="M16" s="62">
        <v>5</v>
      </c>
      <c r="N16" s="62"/>
      <c r="O16" s="62"/>
      <c r="P16" s="62">
        <v>7</v>
      </c>
      <c r="Q16" s="62"/>
      <c r="R16" s="62"/>
      <c r="S16" s="62">
        <v>7</v>
      </c>
      <c r="T16" s="5" t="s">
        <v>81</v>
      </c>
      <c r="U16" s="15">
        <f t="shared" si="1"/>
        <v>7</v>
      </c>
    </row>
    <row r="17" spans="1:21" ht="12.75">
      <c r="A17" s="29">
        <f t="shared" si="0"/>
        <v>8</v>
      </c>
      <c r="B17" s="17" t="str">
        <f>'Бел. яз._I'!B17</f>
        <v>Жидко Дмитрий</v>
      </c>
      <c r="C17" s="61"/>
      <c r="D17" s="62">
        <v>7</v>
      </c>
      <c r="E17" s="62"/>
      <c r="F17" s="62"/>
      <c r="G17" s="62"/>
      <c r="H17" s="62">
        <v>5</v>
      </c>
      <c r="I17" s="62">
        <v>5</v>
      </c>
      <c r="J17" s="62"/>
      <c r="K17" s="62"/>
      <c r="L17" s="62"/>
      <c r="M17" s="62">
        <v>6</v>
      </c>
      <c r="N17" s="62"/>
      <c r="O17" s="62"/>
      <c r="P17" s="62">
        <v>6</v>
      </c>
      <c r="Q17" s="62" t="s">
        <v>81</v>
      </c>
      <c r="R17" s="62" t="s">
        <v>81</v>
      </c>
      <c r="S17" s="62">
        <v>6</v>
      </c>
      <c r="T17" s="5" t="s">
        <v>81</v>
      </c>
      <c r="U17" s="15">
        <f t="shared" si="1"/>
        <v>6</v>
      </c>
    </row>
    <row r="18" spans="1:21" ht="12.75">
      <c r="A18" s="29">
        <f t="shared" si="0"/>
        <v>9</v>
      </c>
      <c r="B18" s="17" t="str">
        <f>'Бел. яз._I'!B18</f>
        <v>Журко Алексей</v>
      </c>
      <c r="C18" s="61"/>
      <c r="D18" s="62"/>
      <c r="E18" s="62" t="s">
        <v>81</v>
      </c>
      <c r="F18" s="62"/>
      <c r="G18" s="62"/>
      <c r="H18" s="62">
        <v>6</v>
      </c>
      <c r="I18" s="62"/>
      <c r="J18" s="62">
        <v>7</v>
      </c>
      <c r="K18" s="62"/>
      <c r="L18" s="62"/>
      <c r="M18" s="62">
        <v>4</v>
      </c>
      <c r="N18" s="62"/>
      <c r="O18" s="62">
        <v>6</v>
      </c>
      <c r="P18" s="62">
        <v>6</v>
      </c>
      <c r="Q18" s="62" t="s">
        <v>81</v>
      </c>
      <c r="R18" s="62"/>
      <c r="S18" s="62">
        <v>4</v>
      </c>
      <c r="T18" s="5"/>
      <c r="U18" s="15">
        <f t="shared" si="1"/>
        <v>6</v>
      </c>
    </row>
    <row r="19" spans="1:21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 t="s">
        <v>81</v>
      </c>
      <c r="F19" s="62"/>
      <c r="G19" s="62"/>
      <c r="H19" s="62">
        <v>2</v>
      </c>
      <c r="I19" s="62"/>
      <c r="J19" s="62">
        <v>4</v>
      </c>
      <c r="K19" s="62"/>
      <c r="L19" s="62"/>
      <c r="M19" s="62">
        <v>3</v>
      </c>
      <c r="N19" s="62"/>
      <c r="O19" s="62">
        <v>7</v>
      </c>
      <c r="P19" s="62">
        <v>4</v>
      </c>
      <c r="Q19" s="62"/>
      <c r="R19" s="62">
        <v>5</v>
      </c>
      <c r="S19" s="62">
        <v>5</v>
      </c>
      <c r="T19" s="5"/>
      <c r="U19" s="15">
        <f t="shared" si="1"/>
        <v>4</v>
      </c>
    </row>
    <row r="20" spans="1:21" ht="12.75">
      <c r="A20" s="29">
        <f t="shared" si="0"/>
        <v>11</v>
      </c>
      <c r="B20" s="17" t="str">
        <f>'Бел. яз._I'!B20</f>
        <v>Кодь Тадеуш</v>
      </c>
      <c r="C20" s="61"/>
      <c r="D20" s="62"/>
      <c r="E20" s="62"/>
      <c r="F20" s="62">
        <v>3</v>
      </c>
      <c r="G20" s="62"/>
      <c r="H20" s="62">
        <v>3</v>
      </c>
      <c r="I20" s="62"/>
      <c r="J20" s="62"/>
      <c r="K20" s="62"/>
      <c r="L20" s="62"/>
      <c r="M20" s="62">
        <v>2</v>
      </c>
      <c r="N20" s="62">
        <v>5</v>
      </c>
      <c r="O20" s="62"/>
      <c r="P20" s="62">
        <v>5</v>
      </c>
      <c r="Q20" s="62"/>
      <c r="R20" s="62"/>
      <c r="S20" s="62">
        <v>6</v>
      </c>
      <c r="T20" s="5" t="s">
        <v>81</v>
      </c>
      <c r="U20" s="15">
        <f t="shared" si="1"/>
        <v>4</v>
      </c>
    </row>
    <row r="21" spans="1:21" ht="12.75">
      <c r="A21" s="29">
        <f t="shared" si="0"/>
        <v>12</v>
      </c>
      <c r="B21" s="17" t="str">
        <f>'Бел. яз._I'!B21</f>
        <v>Крисинель Денис</v>
      </c>
      <c r="C21" s="61"/>
      <c r="D21" s="62"/>
      <c r="E21" s="62"/>
      <c r="F21" s="62">
        <v>3</v>
      </c>
      <c r="G21" s="62"/>
      <c r="H21" s="62">
        <v>3</v>
      </c>
      <c r="I21" s="62"/>
      <c r="J21" s="62"/>
      <c r="K21" s="62"/>
      <c r="L21" s="62"/>
      <c r="M21" s="62">
        <v>2</v>
      </c>
      <c r="N21" s="62"/>
      <c r="O21" s="62">
        <v>7</v>
      </c>
      <c r="P21" s="62">
        <v>5</v>
      </c>
      <c r="Q21" s="62" t="s">
        <v>81</v>
      </c>
      <c r="R21" s="62"/>
      <c r="S21" s="62">
        <v>6</v>
      </c>
      <c r="T21" s="5"/>
      <c r="U21" s="15">
        <f t="shared" si="1"/>
        <v>4</v>
      </c>
    </row>
    <row r="22" spans="1:21" ht="12.75">
      <c r="A22" s="29">
        <f t="shared" si="0"/>
        <v>13</v>
      </c>
      <c r="B22" s="17" t="str">
        <f>'Бел. яз._I'!B22</f>
        <v>Лихорад Андрей</v>
      </c>
      <c r="C22" s="61"/>
      <c r="D22" s="62"/>
      <c r="E22" s="62"/>
      <c r="F22" s="62"/>
      <c r="G22" s="62"/>
      <c r="H22" s="62">
        <v>2</v>
      </c>
      <c r="I22" s="62" t="s">
        <v>81</v>
      </c>
      <c r="J22" s="62">
        <v>3</v>
      </c>
      <c r="K22" s="62"/>
      <c r="L22" s="62"/>
      <c r="M22" s="62">
        <v>3</v>
      </c>
      <c r="N22" s="62"/>
      <c r="O22" s="62"/>
      <c r="P22" s="62">
        <v>5</v>
      </c>
      <c r="Q22" s="62" t="s">
        <v>81</v>
      </c>
      <c r="R22" s="62" t="s">
        <v>81</v>
      </c>
      <c r="S22" s="62">
        <v>4</v>
      </c>
      <c r="T22" s="5"/>
      <c r="U22" s="15">
        <v>4</v>
      </c>
    </row>
    <row r="23" spans="1:21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/>
      <c r="E23" s="62" t="s">
        <v>81</v>
      </c>
      <c r="F23" s="62">
        <v>6</v>
      </c>
      <c r="G23" s="62"/>
      <c r="H23" s="62">
        <v>3</v>
      </c>
      <c r="I23" s="62"/>
      <c r="J23" s="62">
        <v>3</v>
      </c>
      <c r="K23" s="62"/>
      <c r="L23" s="62"/>
      <c r="M23" s="62">
        <v>2</v>
      </c>
      <c r="N23" s="62">
        <v>6</v>
      </c>
      <c r="O23" s="62"/>
      <c r="P23" s="62">
        <v>5</v>
      </c>
      <c r="Q23" s="62"/>
      <c r="R23" s="62"/>
      <c r="S23" s="62">
        <v>5</v>
      </c>
      <c r="T23" s="5"/>
      <c r="U23" s="15">
        <f>ROUND((AVERAGE(C23:T23)),0)</f>
        <v>4</v>
      </c>
    </row>
    <row r="24" spans="1:21" ht="12.75">
      <c r="A24" s="29">
        <f t="shared" si="0"/>
        <v>15</v>
      </c>
      <c r="B24" s="17" t="str">
        <f>'Бел. яз._I'!B24</f>
        <v>Марчук Денис</v>
      </c>
      <c r="C24" s="61"/>
      <c r="D24" s="62"/>
      <c r="E24" s="62">
        <v>6</v>
      </c>
      <c r="F24" s="62"/>
      <c r="G24" s="62"/>
      <c r="H24" s="62">
        <v>6</v>
      </c>
      <c r="I24" s="62"/>
      <c r="J24" s="62"/>
      <c r="K24" s="62"/>
      <c r="L24" s="62"/>
      <c r="M24" s="62">
        <v>3</v>
      </c>
      <c r="N24" s="62"/>
      <c r="O24" s="62"/>
      <c r="P24" s="62">
        <v>6</v>
      </c>
      <c r="Q24" s="62"/>
      <c r="R24" s="62"/>
      <c r="S24" s="62">
        <v>6</v>
      </c>
      <c r="T24" s="5"/>
      <c r="U24" s="15">
        <v>6</v>
      </c>
    </row>
    <row r="25" spans="1:21" ht="12.75">
      <c r="A25" s="29">
        <f t="shared" si="0"/>
        <v>16</v>
      </c>
      <c r="B25" s="17" t="str">
        <f>'Бел. яз._I'!B25</f>
        <v>Медвецкий Дмитрий</v>
      </c>
      <c r="C25" s="61"/>
      <c r="D25" s="62"/>
      <c r="E25" s="62">
        <v>9</v>
      </c>
      <c r="F25" s="62"/>
      <c r="G25" s="62"/>
      <c r="H25" s="62">
        <v>4</v>
      </c>
      <c r="I25" s="62"/>
      <c r="J25" s="62"/>
      <c r="K25" s="62">
        <v>3</v>
      </c>
      <c r="L25" s="62"/>
      <c r="M25" s="62">
        <v>3</v>
      </c>
      <c r="N25" s="62"/>
      <c r="O25" s="62"/>
      <c r="P25" s="62">
        <v>6</v>
      </c>
      <c r="Q25" s="62"/>
      <c r="R25" s="62"/>
      <c r="S25" s="62">
        <v>6</v>
      </c>
      <c r="T25" s="5" t="s">
        <v>81</v>
      </c>
      <c r="U25" s="15">
        <f aca="true" t="shared" si="2" ref="U25:U37">ROUND((AVERAGE(C25:T25)),0)</f>
        <v>5</v>
      </c>
    </row>
    <row r="26" spans="1:21" ht="12.75">
      <c r="A26" s="29">
        <f t="shared" si="0"/>
        <v>17</v>
      </c>
      <c r="B26" s="17" t="str">
        <f>'Бел. яз._I'!B26</f>
        <v>Минаковский Денис</v>
      </c>
      <c r="C26" s="61"/>
      <c r="D26" s="62"/>
      <c r="E26" s="62"/>
      <c r="F26" s="62"/>
      <c r="G26" s="62">
        <v>3</v>
      </c>
      <c r="H26" s="62" t="s">
        <v>81</v>
      </c>
      <c r="I26" s="62">
        <v>3</v>
      </c>
      <c r="J26" s="62"/>
      <c r="K26" s="62"/>
      <c r="L26" s="62"/>
      <c r="M26" s="62">
        <v>3</v>
      </c>
      <c r="N26" s="62"/>
      <c r="O26" s="62" t="s">
        <v>81</v>
      </c>
      <c r="P26" s="62">
        <v>5</v>
      </c>
      <c r="Q26" s="62"/>
      <c r="R26" s="62" t="s">
        <v>81</v>
      </c>
      <c r="S26" s="62">
        <v>6</v>
      </c>
      <c r="T26" s="5" t="s">
        <v>81</v>
      </c>
      <c r="U26" s="15">
        <f t="shared" si="2"/>
        <v>4</v>
      </c>
    </row>
    <row r="27" spans="1:21" ht="12.75">
      <c r="A27" s="29">
        <f t="shared" si="0"/>
        <v>18</v>
      </c>
      <c r="B27" s="17" t="str">
        <f>'Бел. яз._I'!B27</f>
        <v>Мисевич Олег</v>
      </c>
      <c r="C27" s="61"/>
      <c r="D27" s="62">
        <v>5</v>
      </c>
      <c r="E27" s="62"/>
      <c r="F27" s="62"/>
      <c r="G27" s="62"/>
      <c r="H27" s="62">
        <v>2</v>
      </c>
      <c r="I27" s="62">
        <v>4</v>
      </c>
      <c r="J27" s="62"/>
      <c r="K27" s="62"/>
      <c r="L27" s="62">
        <v>3</v>
      </c>
      <c r="M27" s="62">
        <v>2</v>
      </c>
      <c r="N27" s="62"/>
      <c r="O27" s="62"/>
      <c r="P27" s="62">
        <v>4</v>
      </c>
      <c r="Q27" s="62"/>
      <c r="R27" s="62">
        <v>1</v>
      </c>
      <c r="S27" s="62">
        <v>5</v>
      </c>
      <c r="T27" s="5" t="s">
        <v>81</v>
      </c>
      <c r="U27" s="15">
        <f t="shared" si="2"/>
        <v>3</v>
      </c>
    </row>
    <row r="28" spans="1:21" ht="12.75">
      <c r="A28" s="29">
        <f t="shared" si="0"/>
        <v>19</v>
      </c>
      <c r="B28" s="17" t="str">
        <f>'Бел. яз._I'!B28</f>
        <v>Петрович Игорь</v>
      </c>
      <c r="C28" s="61"/>
      <c r="D28" s="62"/>
      <c r="E28" s="62"/>
      <c r="F28" s="62"/>
      <c r="G28" s="62"/>
      <c r="H28" s="62">
        <v>2</v>
      </c>
      <c r="I28" s="62">
        <v>5</v>
      </c>
      <c r="J28" s="62"/>
      <c r="K28" s="62"/>
      <c r="L28" s="62"/>
      <c r="M28" s="62">
        <v>3</v>
      </c>
      <c r="N28" s="62">
        <v>6</v>
      </c>
      <c r="O28" s="62"/>
      <c r="P28" s="62">
        <v>4</v>
      </c>
      <c r="Q28" s="62"/>
      <c r="R28" s="62"/>
      <c r="S28" s="62">
        <v>4</v>
      </c>
      <c r="T28" s="5">
        <v>6</v>
      </c>
      <c r="U28" s="15">
        <f t="shared" si="2"/>
        <v>4</v>
      </c>
    </row>
    <row r="29" spans="1:21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/>
      <c r="E29" s="62"/>
      <c r="F29" s="62" t="s">
        <v>81</v>
      </c>
      <c r="G29" s="62"/>
      <c r="H29" s="62">
        <v>3</v>
      </c>
      <c r="I29" s="62">
        <v>2</v>
      </c>
      <c r="J29" s="62" t="s">
        <v>81</v>
      </c>
      <c r="K29" s="62" t="s">
        <v>81</v>
      </c>
      <c r="L29" s="62"/>
      <c r="M29" s="62">
        <v>4</v>
      </c>
      <c r="N29" s="62"/>
      <c r="O29" s="62" t="s">
        <v>81</v>
      </c>
      <c r="P29" s="62">
        <v>4</v>
      </c>
      <c r="Q29" s="62"/>
      <c r="R29" s="62" t="s">
        <v>81</v>
      </c>
      <c r="S29" s="62">
        <v>3</v>
      </c>
      <c r="T29" s="5"/>
      <c r="U29" s="15">
        <f t="shared" si="2"/>
        <v>3</v>
      </c>
    </row>
    <row r="30" spans="1:21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/>
      <c r="F30" s="62"/>
      <c r="G30" s="62" t="s">
        <v>81</v>
      </c>
      <c r="H30" s="62" t="s">
        <v>81</v>
      </c>
      <c r="I30" s="62" t="s">
        <v>81</v>
      </c>
      <c r="J30" s="62" t="s">
        <v>81</v>
      </c>
      <c r="K30" s="62">
        <v>3</v>
      </c>
      <c r="L30" s="62"/>
      <c r="M30" s="62">
        <v>2</v>
      </c>
      <c r="N30" s="62" t="s">
        <v>81</v>
      </c>
      <c r="O30" s="62" t="s">
        <v>81</v>
      </c>
      <c r="P30" s="62">
        <v>5</v>
      </c>
      <c r="Q30" s="62"/>
      <c r="R30" s="62">
        <v>1</v>
      </c>
      <c r="S30" s="62"/>
      <c r="T30" s="5" t="s">
        <v>81</v>
      </c>
      <c r="U30" s="15">
        <f t="shared" si="2"/>
        <v>3</v>
      </c>
    </row>
    <row r="31" spans="1:21" ht="12.75">
      <c r="A31" s="29">
        <f t="shared" si="0"/>
        <v>22</v>
      </c>
      <c r="B31" s="17" t="str">
        <f>'Бел. яз._I'!B31</f>
        <v>Сивко Алексей</v>
      </c>
      <c r="C31" s="61"/>
      <c r="D31" s="62"/>
      <c r="E31" s="62"/>
      <c r="F31" s="62">
        <v>5</v>
      </c>
      <c r="G31" s="62"/>
      <c r="H31" s="62">
        <v>4</v>
      </c>
      <c r="I31" s="62">
        <v>2</v>
      </c>
      <c r="J31" s="62">
        <v>7</v>
      </c>
      <c r="K31" s="62"/>
      <c r="L31" s="62"/>
      <c r="M31" s="62">
        <v>3</v>
      </c>
      <c r="N31" s="62"/>
      <c r="O31" s="62"/>
      <c r="P31" s="62">
        <v>4</v>
      </c>
      <c r="Q31" s="62"/>
      <c r="R31" s="62"/>
      <c r="S31" s="62">
        <v>3</v>
      </c>
      <c r="T31" s="5">
        <v>5</v>
      </c>
      <c r="U31" s="15">
        <f t="shared" si="2"/>
        <v>4</v>
      </c>
    </row>
    <row r="32" spans="1:21" ht="12.75">
      <c r="A32" s="29">
        <f t="shared" si="0"/>
        <v>23</v>
      </c>
      <c r="B32" s="17" t="str">
        <f>'Бел. яз._I'!B32</f>
        <v>Тананушко Денис</v>
      </c>
      <c r="C32" s="61"/>
      <c r="D32" s="62"/>
      <c r="E32" s="62" t="s">
        <v>81</v>
      </c>
      <c r="F32" s="62"/>
      <c r="G32" s="62"/>
      <c r="H32" s="62">
        <v>2</v>
      </c>
      <c r="I32" s="62" t="s">
        <v>81</v>
      </c>
      <c r="J32" s="62"/>
      <c r="K32" s="62">
        <v>2</v>
      </c>
      <c r="L32" s="62">
        <v>3</v>
      </c>
      <c r="M32" s="62">
        <v>2</v>
      </c>
      <c r="N32" s="62"/>
      <c r="O32" s="62">
        <v>3</v>
      </c>
      <c r="P32" s="62">
        <v>5</v>
      </c>
      <c r="Q32" s="62"/>
      <c r="R32" s="62"/>
      <c r="S32" s="62">
        <v>3</v>
      </c>
      <c r="T32" s="5"/>
      <c r="U32" s="15">
        <f t="shared" si="2"/>
        <v>3</v>
      </c>
    </row>
    <row r="33" spans="1:21" ht="12.75">
      <c r="A33" s="29">
        <f t="shared" si="0"/>
        <v>24</v>
      </c>
      <c r="B33" s="17" t="str">
        <f>'Бел. яз._I'!B33</f>
        <v>Тишкевич Андрей</v>
      </c>
      <c r="C33" s="61"/>
      <c r="D33" s="62"/>
      <c r="E33" s="62"/>
      <c r="F33" s="62">
        <v>5</v>
      </c>
      <c r="G33" s="62"/>
      <c r="H33" s="62">
        <v>3</v>
      </c>
      <c r="I33" s="62">
        <v>3</v>
      </c>
      <c r="J33" s="62"/>
      <c r="K33" s="62"/>
      <c r="L33" s="62"/>
      <c r="M33" s="62">
        <v>4</v>
      </c>
      <c r="N33" s="62"/>
      <c r="O33" s="62"/>
      <c r="P33" s="62">
        <v>6</v>
      </c>
      <c r="Q33" s="62"/>
      <c r="R33" s="62"/>
      <c r="S33" s="62">
        <v>6</v>
      </c>
      <c r="T33" s="5" t="s">
        <v>81</v>
      </c>
      <c r="U33" s="15">
        <f t="shared" si="2"/>
        <v>5</v>
      </c>
    </row>
    <row r="34" spans="1:21" ht="12.75">
      <c r="A34" s="29">
        <f t="shared" si="0"/>
        <v>25</v>
      </c>
      <c r="B34" s="17" t="str">
        <f>'Бел. яз._I'!B34</f>
        <v>Ткачук Виктор</v>
      </c>
      <c r="C34" s="61"/>
      <c r="D34" s="62"/>
      <c r="E34" s="62"/>
      <c r="F34" s="62"/>
      <c r="G34" s="62">
        <v>2</v>
      </c>
      <c r="H34" s="62">
        <v>3</v>
      </c>
      <c r="I34" s="62"/>
      <c r="J34" s="62"/>
      <c r="K34" s="62">
        <v>3</v>
      </c>
      <c r="L34" s="62"/>
      <c r="M34" s="62">
        <v>3</v>
      </c>
      <c r="N34" s="62"/>
      <c r="O34" s="62">
        <v>6</v>
      </c>
      <c r="P34" s="62">
        <v>4</v>
      </c>
      <c r="Q34" s="62"/>
      <c r="R34" s="62"/>
      <c r="S34" s="62">
        <v>6</v>
      </c>
      <c r="T34" s="5" t="s">
        <v>81</v>
      </c>
      <c r="U34" s="15">
        <f t="shared" si="2"/>
        <v>4</v>
      </c>
    </row>
    <row r="35" spans="1:21" ht="12.75">
      <c r="A35" s="29">
        <f t="shared" si="0"/>
        <v>26</v>
      </c>
      <c r="B35" s="17" t="str">
        <f>'Бел. яз._I'!B35</f>
        <v>Урбанович Олег</v>
      </c>
      <c r="C35" s="61"/>
      <c r="D35" s="62">
        <v>3</v>
      </c>
      <c r="E35" s="62"/>
      <c r="F35" s="62" t="s">
        <v>81</v>
      </c>
      <c r="G35" s="62"/>
      <c r="H35" s="62">
        <v>2</v>
      </c>
      <c r="I35" s="62"/>
      <c r="J35" s="62">
        <v>5</v>
      </c>
      <c r="K35" s="62"/>
      <c r="L35" s="62"/>
      <c r="M35" s="62">
        <v>2</v>
      </c>
      <c r="N35" s="62"/>
      <c r="O35" s="62"/>
      <c r="P35" s="62">
        <v>5</v>
      </c>
      <c r="Q35" s="62"/>
      <c r="R35" s="62"/>
      <c r="S35" s="62">
        <v>4</v>
      </c>
      <c r="T35" s="5" t="s">
        <v>81</v>
      </c>
      <c r="U35" s="15">
        <f t="shared" si="2"/>
        <v>4</v>
      </c>
    </row>
    <row r="36" spans="1:21" ht="12.75">
      <c r="A36" s="29">
        <f t="shared" si="0"/>
        <v>27</v>
      </c>
      <c r="B36" s="17" t="str">
        <f>'Бел. яз._I'!B36</f>
        <v>Федирко Игорь</v>
      </c>
      <c r="C36" s="61"/>
      <c r="D36" s="62"/>
      <c r="E36" s="62"/>
      <c r="F36" s="62"/>
      <c r="G36" s="62"/>
      <c r="H36" s="62">
        <v>3</v>
      </c>
      <c r="I36" s="62"/>
      <c r="J36" s="62"/>
      <c r="K36" s="62"/>
      <c r="L36" s="62"/>
      <c r="M36" s="62">
        <v>3</v>
      </c>
      <c r="N36" s="62">
        <v>7</v>
      </c>
      <c r="O36" s="62"/>
      <c r="P36" s="62">
        <v>6</v>
      </c>
      <c r="Q36" s="62"/>
      <c r="R36" s="62"/>
      <c r="S36" s="62">
        <v>6</v>
      </c>
      <c r="T36" s="5"/>
      <c r="U36" s="15">
        <f t="shared" si="2"/>
        <v>5</v>
      </c>
    </row>
    <row r="37" spans="1:21" ht="12.75">
      <c r="A37" s="29">
        <f t="shared" si="0"/>
        <v>28</v>
      </c>
      <c r="B37" s="17" t="str">
        <f>'Бел. яз._I'!B37</f>
        <v>Фолитарчик Павел</v>
      </c>
      <c r="C37" s="61"/>
      <c r="D37" s="62"/>
      <c r="E37" s="62"/>
      <c r="F37" s="62">
        <v>3</v>
      </c>
      <c r="G37" s="62"/>
      <c r="H37" s="62">
        <v>4</v>
      </c>
      <c r="I37" s="62">
        <v>6</v>
      </c>
      <c r="J37" s="62"/>
      <c r="K37" s="62"/>
      <c r="L37" s="62"/>
      <c r="M37" s="62">
        <v>2</v>
      </c>
      <c r="N37" s="62"/>
      <c r="O37" s="62"/>
      <c r="P37" s="62">
        <v>4</v>
      </c>
      <c r="Q37" s="62"/>
      <c r="R37" s="62"/>
      <c r="S37" s="62">
        <v>6</v>
      </c>
      <c r="T37" s="5"/>
      <c r="U37" s="27">
        <f t="shared" si="2"/>
        <v>4</v>
      </c>
    </row>
    <row r="38" spans="1:21" ht="12.75">
      <c r="A38" s="29">
        <f t="shared" si="0"/>
        <v>29</v>
      </c>
      <c r="B38" s="17" t="str">
        <f>'Бел. яз._I'!B38</f>
        <v>Шатюк Сергей</v>
      </c>
      <c r="C38" s="61"/>
      <c r="D38" s="62"/>
      <c r="E38" s="62"/>
      <c r="F38" s="62"/>
      <c r="G38" s="62">
        <v>2</v>
      </c>
      <c r="H38" s="62">
        <v>3</v>
      </c>
      <c r="I38" s="62"/>
      <c r="J38" s="62"/>
      <c r="K38" s="62"/>
      <c r="L38" s="62"/>
      <c r="M38" s="62">
        <v>4</v>
      </c>
      <c r="N38" s="62"/>
      <c r="O38" s="62"/>
      <c r="P38" s="62">
        <v>4</v>
      </c>
      <c r="Q38" s="62"/>
      <c r="R38" s="62">
        <v>1</v>
      </c>
      <c r="S38" s="62">
        <v>5</v>
      </c>
      <c r="T38" s="5" t="s">
        <v>81</v>
      </c>
      <c r="U38" s="27">
        <v>4</v>
      </c>
    </row>
    <row r="39" spans="1:21" ht="13.5" thickBot="1">
      <c r="A39" s="30">
        <f t="shared" si="0"/>
        <v>30</v>
      </c>
      <c r="B39" s="17" t="str">
        <f>'Бел. яз._I'!B39</f>
        <v>Шкирта Андрей</v>
      </c>
      <c r="C39" s="64"/>
      <c r="D39" s="65"/>
      <c r="E39" s="65"/>
      <c r="F39" s="65"/>
      <c r="G39" s="65"/>
      <c r="H39" s="65">
        <v>2</v>
      </c>
      <c r="I39" s="65">
        <v>2</v>
      </c>
      <c r="J39" s="65">
        <v>4</v>
      </c>
      <c r="K39" s="65"/>
      <c r="L39" s="65"/>
      <c r="M39" s="65">
        <v>2</v>
      </c>
      <c r="N39" s="65">
        <v>5</v>
      </c>
      <c r="O39" s="65"/>
      <c r="P39" s="65">
        <v>6</v>
      </c>
      <c r="Q39" s="65"/>
      <c r="R39" s="65"/>
      <c r="S39" s="65">
        <v>4</v>
      </c>
      <c r="T39" s="24"/>
      <c r="U39" s="16">
        <f>ROUND((AVERAGE(C39:T39)),0)</f>
        <v>4</v>
      </c>
    </row>
  </sheetData>
  <mergeCells count="4">
    <mergeCell ref="U7:U8"/>
    <mergeCell ref="C7:T7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AC124"/>
  <sheetViews>
    <sheetView zoomScale="75" zoomScaleNormal="75" workbookViewId="0" topLeftCell="A1">
      <pane ySplit="2760" topLeftCell="BM24" activePane="bottomLeft" state="split"/>
      <selection pane="topLeft" activeCell="Q9" sqref="Q9"/>
      <selection pane="bottomLeft" activeCell="B40" sqref="B40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20" width="3.375" style="0" customWidth="1"/>
    <col min="21" max="21" width="12.375" style="0" customWidth="1"/>
  </cols>
  <sheetData>
    <row r="2" spans="2:6" ht="15.75">
      <c r="B2" s="1"/>
      <c r="D2" s="10" t="s">
        <v>7</v>
      </c>
      <c r="E2" s="86" t="s">
        <v>116</v>
      </c>
      <c r="F2" s="55"/>
    </row>
    <row r="3" spans="2:6" ht="15.75">
      <c r="B3" s="1"/>
      <c r="D3" s="10" t="s">
        <v>8</v>
      </c>
      <c r="E3" s="57">
        <v>36</v>
      </c>
      <c r="F3" s="55"/>
    </row>
    <row r="4" spans="2:6" ht="15.75">
      <c r="B4" s="1"/>
      <c r="D4" s="10" t="s">
        <v>9</v>
      </c>
      <c r="E4" s="131">
        <f>COUNTA(C8:T8)*2</f>
        <v>30</v>
      </c>
      <c r="F4" s="55"/>
    </row>
    <row r="5" spans="4:6" ht="15.75">
      <c r="D5" s="10" t="s">
        <v>10</v>
      </c>
      <c r="E5" s="54" t="s">
        <v>117</v>
      </c>
      <c r="F5" s="55"/>
    </row>
    <row r="6" ht="13.5" thickBot="1"/>
    <row r="7" spans="1:24" ht="16.5" customHeight="1" thickBot="1">
      <c r="A7" s="203" t="s">
        <v>0</v>
      </c>
      <c r="B7" s="205" t="s">
        <v>11</v>
      </c>
      <c r="C7" s="201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10"/>
      <c r="U7" s="199" t="s">
        <v>46</v>
      </c>
      <c r="V7" s="4"/>
      <c r="W7" s="4"/>
      <c r="X7" s="4"/>
    </row>
    <row r="8" spans="1:29" ht="33" customHeight="1" thickBot="1">
      <c r="A8" s="211"/>
      <c r="B8" s="212"/>
      <c r="C8" s="124">
        <v>37869</v>
      </c>
      <c r="D8" s="125">
        <v>37883</v>
      </c>
      <c r="E8" s="125">
        <v>37890</v>
      </c>
      <c r="F8" s="125">
        <v>37897</v>
      </c>
      <c r="G8" s="125">
        <v>37904</v>
      </c>
      <c r="H8" s="125">
        <v>37911</v>
      </c>
      <c r="I8" s="125">
        <v>37918</v>
      </c>
      <c r="J8" s="125">
        <v>37925</v>
      </c>
      <c r="K8" s="125">
        <v>37939</v>
      </c>
      <c r="L8" s="125">
        <v>37946</v>
      </c>
      <c r="M8" s="125">
        <v>37966</v>
      </c>
      <c r="N8" s="125">
        <v>37967</v>
      </c>
      <c r="O8" s="125">
        <v>37974</v>
      </c>
      <c r="P8" s="125">
        <v>37981</v>
      </c>
      <c r="Q8" s="125">
        <v>37982</v>
      </c>
      <c r="R8" s="125"/>
      <c r="S8" s="125"/>
      <c r="T8" s="130"/>
      <c r="U8" s="213"/>
      <c r="V8" s="132"/>
      <c r="W8" s="132"/>
      <c r="X8" s="132"/>
      <c r="Y8" s="3"/>
      <c r="Z8" s="3"/>
      <c r="AA8" s="3"/>
      <c r="AB8" s="3"/>
      <c r="AC8" s="3"/>
    </row>
    <row r="9" spans="1:23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/>
      <c r="J9" s="99"/>
      <c r="K9" s="99" t="s">
        <v>74</v>
      </c>
      <c r="L9" s="99" t="s">
        <v>110</v>
      </c>
      <c r="M9" s="99"/>
      <c r="N9" s="99"/>
      <c r="O9" s="99" t="s">
        <v>75</v>
      </c>
      <c r="P9" s="99"/>
      <c r="Q9" s="100"/>
      <c r="R9" s="99"/>
      <c r="S9" s="99"/>
      <c r="T9" s="101"/>
      <c r="U9" s="97"/>
      <c r="V9" s="105"/>
      <c r="W9" s="106"/>
    </row>
    <row r="10" spans="1:24" ht="13.5" thickBot="1">
      <c r="A10" s="28">
        <v>1</v>
      </c>
      <c r="B10" s="133" t="str">
        <f>'Бел. яз._I'!B10</f>
        <v>Бальцевич Александр</v>
      </c>
      <c r="C10" s="58"/>
      <c r="D10" s="59"/>
      <c r="E10" s="59">
        <v>8</v>
      </c>
      <c r="F10" s="59">
        <v>9</v>
      </c>
      <c r="G10" s="59"/>
      <c r="H10" s="59">
        <v>6</v>
      </c>
      <c r="I10" s="59"/>
      <c r="J10" s="59"/>
      <c r="K10" s="59">
        <v>4</v>
      </c>
      <c r="L10" s="59">
        <v>3</v>
      </c>
      <c r="M10" s="59">
        <v>1</v>
      </c>
      <c r="N10" s="59" t="s">
        <v>81</v>
      </c>
      <c r="O10" s="59">
        <v>5</v>
      </c>
      <c r="P10" s="59" t="s">
        <v>81</v>
      </c>
      <c r="Q10" s="59"/>
      <c r="R10" s="59"/>
      <c r="S10" s="59"/>
      <c r="T10" s="60"/>
      <c r="U10" s="14">
        <f>ROUND((AVERAGE(C10:T10)),0)</f>
        <v>5</v>
      </c>
      <c r="V10" s="7"/>
      <c r="W10" s="7"/>
      <c r="X10" s="7"/>
    </row>
    <row r="11" spans="1:24" ht="12.75">
      <c r="A11" s="29">
        <f aca="true" t="shared" si="0" ref="A11:A39">1+A10</f>
        <v>2</v>
      </c>
      <c r="B11" s="133" t="str">
        <f>'Бел. яз._I'!B11</f>
        <v>Барановский Юрий</v>
      </c>
      <c r="C11" s="61"/>
      <c r="D11" s="62">
        <v>4</v>
      </c>
      <c r="E11" s="62"/>
      <c r="F11" s="62"/>
      <c r="G11" s="62">
        <v>5</v>
      </c>
      <c r="H11" s="62"/>
      <c r="I11" s="62"/>
      <c r="J11" s="62" t="s">
        <v>81</v>
      </c>
      <c r="K11" s="62">
        <v>3</v>
      </c>
      <c r="L11" s="62">
        <v>4</v>
      </c>
      <c r="M11" s="62"/>
      <c r="N11" s="62">
        <v>4</v>
      </c>
      <c r="O11" s="62">
        <v>4</v>
      </c>
      <c r="P11" s="62">
        <v>3</v>
      </c>
      <c r="Q11" s="62">
        <v>6</v>
      </c>
      <c r="R11" s="62"/>
      <c r="S11" s="62"/>
      <c r="T11" s="63"/>
      <c r="U11" s="15">
        <f>ROUND((AVERAGE(C11:T11)),0)</f>
        <v>4</v>
      </c>
      <c r="V11" s="4"/>
      <c r="W11" s="4"/>
      <c r="X11" s="4"/>
    </row>
    <row r="12" spans="1:21" ht="12.75">
      <c r="A12" s="29">
        <f t="shared" si="0"/>
        <v>3</v>
      </c>
      <c r="B12" s="17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15"/>
    </row>
    <row r="13" spans="1:21" ht="12.75">
      <c r="A13" s="29">
        <f t="shared" si="0"/>
        <v>4</v>
      </c>
      <c r="B13" s="17" t="str">
        <f>'Бел. яз._I'!B13</f>
        <v>Бондарь Евгений</v>
      </c>
      <c r="C13" s="61"/>
      <c r="D13" s="62">
        <v>4</v>
      </c>
      <c r="E13" s="62">
        <v>3</v>
      </c>
      <c r="F13" s="62"/>
      <c r="G13" s="62"/>
      <c r="H13" s="62"/>
      <c r="I13" s="62">
        <v>5</v>
      </c>
      <c r="J13" s="62">
        <v>3</v>
      </c>
      <c r="K13" s="62">
        <v>3</v>
      </c>
      <c r="L13" s="62">
        <v>4</v>
      </c>
      <c r="M13" s="62">
        <v>1</v>
      </c>
      <c r="N13" s="62">
        <v>5</v>
      </c>
      <c r="O13" s="62">
        <v>5</v>
      </c>
      <c r="P13" s="62">
        <v>5</v>
      </c>
      <c r="Q13" s="62">
        <v>3</v>
      </c>
      <c r="R13" s="62"/>
      <c r="S13" s="62"/>
      <c r="T13" s="63"/>
      <c r="U13" s="15">
        <f>ROUND((AVERAGE(C13:T13)),0)</f>
        <v>4</v>
      </c>
    </row>
    <row r="14" spans="1:21" ht="12.75">
      <c r="A14" s="29">
        <f t="shared" si="0"/>
        <v>5</v>
      </c>
      <c r="B14" s="17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5"/>
    </row>
    <row r="15" spans="1:21" ht="12.75">
      <c r="A15" s="29">
        <f t="shared" si="0"/>
        <v>6</v>
      </c>
      <c r="B15" s="17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15"/>
    </row>
    <row r="16" spans="1:21" ht="12.75">
      <c r="A16" s="29">
        <f t="shared" si="0"/>
        <v>7</v>
      </c>
      <c r="B16" s="17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15"/>
    </row>
    <row r="17" spans="1:21" ht="12.75">
      <c r="A17" s="29">
        <f t="shared" si="0"/>
        <v>8</v>
      </c>
      <c r="B17" s="17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15"/>
    </row>
    <row r="18" spans="1:21" ht="12.75">
      <c r="A18" s="29">
        <f t="shared" si="0"/>
        <v>9</v>
      </c>
      <c r="B18" s="17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5"/>
    </row>
    <row r="19" spans="1:21" ht="12.75">
      <c r="A19" s="29">
        <f t="shared" si="0"/>
        <v>10</v>
      </c>
      <c r="B19" s="17" t="str">
        <f>'Бел. яз._I'!B19</f>
        <v>Ивуть Юрий</v>
      </c>
      <c r="C19" s="61"/>
      <c r="D19" s="62"/>
      <c r="E19" s="62">
        <v>2</v>
      </c>
      <c r="F19" s="62"/>
      <c r="G19" s="62"/>
      <c r="H19" s="62">
        <v>3</v>
      </c>
      <c r="I19" s="62">
        <v>9</v>
      </c>
      <c r="J19" s="62">
        <v>2</v>
      </c>
      <c r="K19" s="62">
        <v>8</v>
      </c>
      <c r="L19" s="62">
        <v>7</v>
      </c>
      <c r="M19" s="62">
        <v>1</v>
      </c>
      <c r="N19" s="62">
        <v>7</v>
      </c>
      <c r="O19" s="62">
        <v>9</v>
      </c>
      <c r="P19" s="62"/>
      <c r="Q19" s="62"/>
      <c r="R19" s="62"/>
      <c r="S19" s="62"/>
      <c r="T19" s="63"/>
      <c r="U19" s="15">
        <v>6</v>
      </c>
    </row>
    <row r="20" spans="1:21" ht="12.75">
      <c r="A20" s="29">
        <f t="shared" si="0"/>
        <v>11</v>
      </c>
      <c r="B20" s="17" t="str">
        <f>'Бел. яз._I'!B20</f>
        <v>Кодь Тадеуш</v>
      </c>
      <c r="C20" s="61"/>
      <c r="D20" s="62">
        <v>3</v>
      </c>
      <c r="E20" s="62"/>
      <c r="F20" s="62"/>
      <c r="G20" s="62"/>
      <c r="H20" s="62">
        <v>6</v>
      </c>
      <c r="I20" s="62"/>
      <c r="J20" s="62">
        <v>7</v>
      </c>
      <c r="K20" s="62">
        <v>7</v>
      </c>
      <c r="L20" s="62">
        <v>7</v>
      </c>
      <c r="M20" s="62"/>
      <c r="N20" s="62">
        <v>5</v>
      </c>
      <c r="O20" s="62">
        <v>7</v>
      </c>
      <c r="P20" s="62" t="s">
        <v>81</v>
      </c>
      <c r="Q20" s="62" t="s">
        <v>81</v>
      </c>
      <c r="R20" s="62"/>
      <c r="S20" s="62"/>
      <c r="T20" s="63"/>
      <c r="U20" s="15">
        <f>ROUND((AVERAGE(C20:T20)),0)</f>
        <v>6</v>
      </c>
    </row>
    <row r="21" spans="1:21" ht="12.75">
      <c r="A21" s="29">
        <f t="shared" si="0"/>
        <v>12</v>
      </c>
      <c r="B21" s="17" t="str">
        <f>'Бел. яз._I'!B21</f>
        <v>Крисинель Денис</v>
      </c>
      <c r="C21" s="61"/>
      <c r="D21" s="62" t="s">
        <v>81</v>
      </c>
      <c r="E21" s="62">
        <v>1</v>
      </c>
      <c r="F21" s="62"/>
      <c r="G21" s="62">
        <v>7</v>
      </c>
      <c r="H21" s="62" t="s">
        <v>81</v>
      </c>
      <c r="I21" s="62">
        <v>9</v>
      </c>
      <c r="J21" s="62"/>
      <c r="K21" s="62">
        <v>9</v>
      </c>
      <c r="L21" s="62">
        <v>7</v>
      </c>
      <c r="M21" s="62" t="s">
        <v>81</v>
      </c>
      <c r="N21" s="62"/>
      <c r="O21" s="62">
        <v>8</v>
      </c>
      <c r="P21" s="62" t="s">
        <v>81</v>
      </c>
      <c r="Q21" s="62"/>
      <c r="R21" s="62"/>
      <c r="S21" s="62"/>
      <c r="T21" s="63"/>
      <c r="U21" s="15">
        <f>ROUND((AVERAGE(C21:T21)),0)</f>
        <v>7</v>
      </c>
    </row>
    <row r="22" spans="1:21" ht="12.75">
      <c r="A22" s="29">
        <f t="shared" si="0"/>
        <v>13</v>
      </c>
      <c r="B22" s="17" t="str">
        <f>'Бел. яз._I'!B22</f>
        <v>Лихорад Андрей</v>
      </c>
      <c r="C22" s="61"/>
      <c r="D22" s="62">
        <v>4</v>
      </c>
      <c r="E22" s="62"/>
      <c r="F22" s="62">
        <v>7</v>
      </c>
      <c r="G22" s="62">
        <v>7</v>
      </c>
      <c r="H22" s="62"/>
      <c r="I22" s="62"/>
      <c r="J22" s="62"/>
      <c r="K22" s="62">
        <v>6</v>
      </c>
      <c r="L22" s="62">
        <v>6</v>
      </c>
      <c r="M22" s="62">
        <v>1</v>
      </c>
      <c r="N22" s="62">
        <v>8</v>
      </c>
      <c r="O22" s="62">
        <v>5</v>
      </c>
      <c r="P22" s="62"/>
      <c r="Q22" s="62"/>
      <c r="R22" s="62"/>
      <c r="S22" s="62"/>
      <c r="T22" s="63"/>
      <c r="U22" s="15">
        <v>4</v>
      </c>
    </row>
    <row r="23" spans="1:21" ht="12.75">
      <c r="A23" s="29">
        <f t="shared" si="0"/>
        <v>14</v>
      </c>
      <c r="B23" s="17" t="str">
        <f>'Бел. яз._I'!B23</f>
        <v>Лычковский Александр</v>
      </c>
      <c r="C23" s="61"/>
      <c r="D23" s="62">
        <v>5</v>
      </c>
      <c r="E23" s="62"/>
      <c r="F23" s="62">
        <v>1</v>
      </c>
      <c r="G23" s="62">
        <v>3</v>
      </c>
      <c r="H23" s="62"/>
      <c r="I23" s="62">
        <v>9</v>
      </c>
      <c r="J23" s="62">
        <v>2</v>
      </c>
      <c r="K23" s="62">
        <v>3</v>
      </c>
      <c r="L23" s="62">
        <v>5</v>
      </c>
      <c r="M23" s="62">
        <v>1</v>
      </c>
      <c r="N23" s="62">
        <v>7</v>
      </c>
      <c r="O23" s="62">
        <v>9</v>
      </c>
      <c r="P23" s="62">
        <v>3</v>
      </c>
      <c r="Q23" s="62">
        <v>3</v>
      </c>
      <c r="R23" s="62"/>
      <c r="S23" s="62"/>
      <c r="T23" s="63"/>
      <c r="U23" s="15">
        <v>6</v>
      </c>
    </row>
    <row r="24" spans="1:21" ht="12.75">
      <c r="A24" s="29">
        <f t="shared" si="0"/>
        <v>15</v>
      </c>
      <c r="B24" s="17" t="str">
        <f>'Бел. яз._I'!B24</f>
        <v>Марчук Денис</v>
      </c>
      <c r="C24" s="61"/>
      <c r="D24" s="62"/>
      <c r="E24" s="62">
        <v>2</v>
      </c>
      <c r="F24" s="62">
        <v>6</v>
      </c>
      <c r="G24" s="62" t="s">
        <v>81</v>
      </c>
      <c r="H24" s="62"/>
      <c r="I24" s="62">
        <v>6</v>
      </c>
      <c r="J24" s="62"/>
      <c r="K24" s="62">
        <v>7</v>
      </c>
      <c r="L24" s="62">
        <v>6</v>
      </c>
      <c r="M24" s="62"/>
      <c r="N24" s="62">
        <v>6</v>
      </c>
      <c r="O24" s="62">
        <v>6</v>
      </c>
      <c r="P24" s="62">
        <v>7</v>
      </c>
      <c r="Q24" s="62"/>
      <c r="R24" s="62"/>
      <c r="S24" s="62"/>
      <c r="T24" s="63"/>
      <c r="U24" s="15">
        <f>ROUND((AVERAGE(C24:T24)),0)</f>
        <v>6</v>
      </c>
    </row>
    <row r="25" spans="1:21" ht="12.75">
      <c r="A25" s="29">
        <f t="shared" si="0"/>
        <v>16</v>
      </c>
      <c r="B25" s="17" t="str">
        <f>'Бел. яз._I'!B25</f>
        <v>Медвецкий Дмитрий</v>
      </c>
      <c r="C25" s="61"/>
      <c r="D25" s="62">
        <v>4</v>
      </c>
      <c r="E25" s="62"/>
      <c r="F25" s="62">
        <v>7</v>
      </c>
      <c r="G25" s="62">
        <v>7</v>
      </c>
      <c r="H25" s="62"/>
      <c r="I25" s="62"/>
      <c r="J25" s="62"/>
      <c r="K25" s="62">
        <v>6</v>
      </c>
      <c r="L25" s="62">
        <v>6</v>
      </c>
      <c r="M25" s="62">
        <v>1</v>
      </c>
      <c r="N25" s="62">
        <v>8</v>
      </c>
      <c r="O25" s="62">
        <v>5</v>
      </c>
      <c r="P25" s="62"/>
      <c r="Q25" s="62"/>
      <c r="R25" s="62"/>
      <c r="S25" s="62"/>
      <c r="T25" s="63"/>
      <c r="U25" s="15">
        <f>ROUND((AVERAGE(C25:T25)),0)</f>
        <v>6</v>
      </c>
    </row>
    <row r="26" spans="1:21" ht="12.75">
      <c r="A26" s="29">
        <f t="shared" si="0"/>
        <v>17</v>
      </c>
      <c r="B26" s="17" t="str">
        <f>'Бел. яз._I'!B26</f>
        <v>Минаковский Денис</v>
      </c>
      <c r="C26" s="61"/>
      <c r="D26" s="62">
        <v>3</v>
      </c>
      <c r="E26" s="62">
        <v>2</v>
      </c>
      <c r="F26" s="62"/>
      <c r="G26" s="62" t="s">
        <v>81</v>
      </c>
      <c r="H26" s="62"/>
      <c r="I26" s="62">
        <v>3</v>
      </c>
      <c r="J26" s="62"/>
      <c r="K26" s="62">
        <v>5</v>
      </c>
      <c r="L26" s="62">
        <v>4</v>
      </c>
      <c r="M26" s="62" t="s">
        <v>81</v>
      </c>
      <c r="N26" s="62"/>
      <c r="O26" s="62">
        <v>4</v>
      </c>
      <c r="P26" s="62" t="s">
        <v>81</v>
      </c>
      <c r="Q26" s="62" t="s">
        <v>81</v>
      </c>
      <c r="R26" s="62"/>
      <c r="S26" s="62"/>
      <c r="T26" s="63"/>
      <c r="U26" s="15">
        <f>ROUND((AVERAGE(C26:T26)),0)</f>
        <v>4</v>
      </c>
    </row>
    <row r="27" spans="1:21" ht="12.75">
      <c r="A27" s="29">
        <f t="shared" si="0"/>
        <v>18</v>
      </c>
      <c r="B27" s="17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15"/>
    </row>
    <row r="28" spans="1:21" ht="12.75">
      <c r="A28" s="29">
        <f t="shared" si="0"/>
        <v>19</v>
      </c>
      <c r="B28" s="17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15"/>
    </row>
    <row r="29" spans="1:21" ht="12.75">
      <c r="A29" s="29">
        <f t="shared" si="0"/>
        <v>20</v>
      </c>
      <c r="B29" s="17" t="str">
        <f>'Бел. яз._I'!B29</f>
        <v>Подаваленко Алексей</v>
      </c>
      <c r="C29" s="61"/>
      <c r="D29" s="62">
        <v>6</v>
      </c>
      <c r="E29" s="62"/>
      <c r="F29" s="62"/>
      <c r="G29" s="62"/>
      <c r="H29" s="62">
        <v>6</v>
      </c>
      <c r="I29" s="62" t="s">
        <v>81</v>
      </c>
      <c r="J29" s="62">
        <v>5</v>
      </c>
      <c r="K29" s="62">
        <v>3</v>
      </c>
      <c r="L29" s="62">
        <v>4</v>
      </c>
      <c r="M29" s="62">
        <v>1</v>
      </c>
      <c r="N29" s="62">
        <v>8</v>
      </c>
      <c r="O29" s="62">
        <v>8</v>
      </c>
      <c r="P29" s="62"/>
      <c r="Q29" s="62"/>
      <c r="R29" s="62"/>
      <c r="S29" s="62"/>
      <c r="T29" s="63"/>
      <c r="U29" s="15">
        <v>7</v>
      </c>
    </row>
    <row r="30" spans="1:21" ht="12.75">
      <c r="A30" s="29">
        <f t="shared" si="0"/>
        <v>21</v>
      </c>
      <c r="B30" s="17" t="str">
        <f>'Бел. яз._I'!B30</f>
        <v>Прокопович Павел (убыл)</v>
      </c>
      <c r="C30" s="61"/>
      <c r="D30" s="62"/>
      <c r="E30" s="62">
        <v>7</v>
      </c>
      <c r="F30" s="62">
        <v>1</v>
      </c>
      <c r="G30" s="62">
        <v>3</v>
      </c>
      <c r="H30" s="62" t="s">
        <v>81</v>
      </c>
      <c r="I30" s="62" t="s">
        <v>81</v>
      </c>
      <c r="J30" s="62" t="s">
        <v>81</v>
      </c>
      <c r="K30" s="62">
        <v>3</v>
      </c>
      <c r="L30" s="62" t="s">
        <v>81</v>
      </c>
      <c r="M30" s="62" t="s">
        <v>81</v>
      </c>
      <c r="N30" s="62">
        <v>4</v>
      </c>
      <c r="O30" s="62">
        <v>5</v>
      </c>
      <c r="P30" s="62" t="s">
        <v>81</v>
      </c>
      <c r="Q30" s="62" t="s">
        <v>81</v>
      </c>
      <c r="R30" s="62"/>
      <c r="S30" s="62"/>
      <c r="T30" s="63"/>
      <c r="U30" s="15">
        <f>ROUND((AVERAGE(C30:T30)),0)</f>
        <v>4</v>
      </c>
    </row>
    <row r="31" spans="1:21" ht="12.75">
      <c r="A31" s="29">
        <f t="shared" si="0"/>
        <v>22</v>
      </c>
      <c r="B31" s="17" t="str">
        <f>'Бел. яз._I'!B31</f>
        <v>Сивко Алексей</v>
      </c>
      <c r="C31" s="61"/>
      <c r="D31" s="62">
        <v>4</v>
      </c>
      <c r="E31" s="62">
        <v>3</v>
      </c>
      <c r="F31" s="62"/>
      <c r="G31" s="62"/>
      <c r="H31" s="62"/>
      <c r="I31" s="62">
        <v>9</v>
      </c>
      <c r="J31" s="62">
        <v>7</v>
      </c>
      <c r="K31" s="62">
        <v>9</v>
      </c>
      <c r="L31" s="62">
        <v>4</v>
      </c>
      <c r="M31" s="62"/>
      <c r="N31" s="62">
        <v>4</v>
      </c>
      <c r="O31" s="62">
        <v>4</v>
      </c>
      <c r="P31" s="62">
        <v>3</v>
      </c>
      <c r="Q31" s="62"/>
      <c r="R31" s="62"/>
      <c r="S31" s="62"/>
      <c r="T31" s="63"/>
      <c r="U31" s="15">
        <f>ROUND((AVERAGE(C31:T31)),0)</f>
        <v>5</v>
      </c>
    </row>
    <row r="32" spans="1:21" ht="12.75">
      <c r="A32" s="29">
        <f t="shared" si="0"/>
        <v>23</v>
      </c>
      <c r="B32" s="17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15"/>
    </row>
    <row r="33" spans="1:21" ht="12.75">
      <c r="A33" s="29">
        <f t="shared" si="0"/>
        <v>24</v>
      </c>
      <c r="B33" s="17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15"/>
    </row>
    <row r="34" spans="1:21" ht="12.75">
      <c r="A34" s="29">
        <f t="shared" si="0"/>
        <v>25</v>
      </c>
      <c r="B34" s="17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15"/>
    </row>
    <row r="35" spans="1:21" ht="12.75">
      <c r="A35" s="29">
        <f t="shared" si="0"/>
        <v>26</v>
      </c>
      <c r="B35" s="17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15"/>
    </row>
    <row r="36" spans="1:21" ht="12.75">
      <c r="A36" s="29">
        <f t="shared" si="0"/>
        <v>27</v>
      </c>
      <c r="B36" s="17" t="str">
        <f>'Бел. яз._I'!B36</f>
        <v>Федирко Игорь</v>
      </c>
      <c r="C36" s="61"/>
      <c r="D36" s="62">
        <v>7</v>
      </c>
      <c r="E36" s="62">
        <v>7</v>
      </c>
      <c r="F36" s="62"/>
      <c r="G36" s="62"/>
      <c r="H36" s="62">
        <v>7</v>
      </c>
      <c r="I36" s="62"/>
      <c r="J36" s="62">
        <v>8</v>
      </c>
      <c r="K36" s="62">
        <v>7</v>
      </c>
      <c r="L36" s="62">
        <v>5</v>
      </c>
      <c r="M36" s="62"/>
      <c r="N36" s="62">
        <v>7</v>
      </c>
      <c r="O36" s="62">
        <v>8</v>
      </c>
      <c r="P36" s="62"/>
      <c r="Q36" s="62"/>
      <c r="R36" s="62"/>
      <c r="S36" s="62"/>
      <c r="T36" s="63"/>
      <c r="U36" s="15">
        <f>ROUND((AVERAGE(C36:T36)),0)</f>
        <v>7</v>
      </c>
    </row>
    <row r="37" spans="1:21" ht="12.75">
      <c r="A37" s="29">
        <f t="shared" si="0"/>
        <v>28</v>
      </c>
      <c r="B37" s="17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27"/>
    </row>
    <row r="38" spans="1:21" ht="12.75">
      <c r="A38" s="29">
        <f t="shared" si="0"/>
        <v>29</v>
      </c>
      <c r="B38" s="17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27"/>
    </row>
    <row r="39" spans="1:21" ht="13.5" thickBot="1">
      <c r="A39" s="30">
        <f t="shared" si="0"/>
        <v>30</v>
      </c>
      <c r="B39" s="19" t="str">
        <f>'Бел. яз._I'!B39</f>
        <v>Шкирта Андрей</v>
      </c>
      <c r="C39" s="64"/>
      <c r="D39" s="65"/>
      <c r="E39" s="65"/>
      <c r="F39" s="65"/>
      <c r="G39" s="65"/>
      <c r="H39" s="65">
        <v>3</v>
      </c>
      <c r="I39" s="65">
        <v>7</v>
      </c>
      <c r="J39" s="65">
        <v>5</v>
      </c>
      <c r="K39" s="65">
        <v>7</v>
      </c>
      <c r="L39" s="65">
        <v>6</v>
      </c>
      <c r="M39" s="65"/>
      <c r="N39" s="65"/>
      <c r="O39" s="65">
        <v>8</v>
      </c>
      <c r="P39" s="65">
        <v>3</v>
      </c>
      <c r="Q39" s="65">
        <v>3</v>
      </c>
      <c r="R39" s="65"/>
      <c r="S39" s="65"/>
      <c r="T39" s="66"/>
      <c r="U39" s="16">
        <v>6</v>
      </c>
    </row>
    <row r="40" ht="12.75">
      <c r="U40" s="7"/>
    </row>
    <row r="41" ht="12.75">
      <c r="U41" s="7"/>
    </row>
    <row r="42" ht="12.75">
      <c r="U42" s="7"/>
    </row>
    <row r="43" ht="12.75">
      <c r="U43" s="7"/>
    </row>
    <row r="44" ht="12.75">
      <c r="U44" s="7"/>
    </row>
    <row r="45" ht="12.75">
      <c r="U45" s="7"/>
    </row>
    <row r="46" ht="12.75">
      <c r="U46" s="7"/>
    </row>
    <row r="47" ht="12.75">
      <c r="U47" s="7"/>
    </row>
    <row r="48" ht="12.75">
      <c r="U48" s="7"/>
    </row>
    <row r="49" ht="12.75">
      <c r="U49" s="7"/>
    </row>
    <row r="50" ht="12.75">
      <c r="U50" s="7"/>
    </row>
    <row r="51" ht="12.75">
      <c r="U51" s="7"/>
    </row>
    <row r="52" ht="12.75">
      <c r="U52" s="7"/>
    </row>
    <row r="53" ht="12.75">
      <c r="U53" s="7"/>
    </row>
    <row r="54" ht="12.75">
      <c r="U54" s="7"/>
    </row>
    <row r="55" ht="12.75">
      <c r="U55" s="7"/>
    </row>
    <row r="56" ht="12.75">
      <c r="U56" s="7"/>
    </row>
    <row r="57" ht="12.75">
      <c r="U57" s="7"/>
    </row>
    <row r="58" ht="12.75">
      <c r="U58" s="7"/>
    </row>
    <row r="59" ht="12.75">
      <c r="U59" s="7"/>
    </row>
    <row r="60" ht="12.75">
      <c r="U60" s="7"/>
    </row>
    <row r="61" ht="12.75">
      <c r="U61" s="7"/>
    </row>
    <row r="62" ht="12.75">
      <c r="U62" s="7"/>
    </row>
    <row r="63" ht="12.75">
      <c r="U63" s="7"/>
    </row>
    <row r="64" ht="12.75">
      <c r="U64" s="7"/>
    </row>
    <row r="65" ht="12.75">
      <c r="U65" s="7"/>
    </row>
    <row r="66" ht="12.75">
      <c r="U66" s="7"/>
    </row>
    <row r="67" ht="12.75">
      <c r="U67" s="7"/>
    </row>
    <row r="68" ht="12.75">
      <c r="U68" s="7"/>
    </row>
    <row r="69" ht="12.75">
      <c r="U69" s="7"/>
    </row>
    <row r="70" ht="12.75">
      <c r="U70" s="7"/>
    </row>
    <row r="71" ht="12.75">
      <c r="U71" s="7"/>
    </row>
    <row r="72" ht="12.75">
      <c r="U72" s="7"/>
    </row>
    <row r="73" ht="12.75">
      <c r="U73" s="7"/>
    </row>
    <row r="74" ht="12.75">
      <c r="U74" s="7"/>
    </row>
    <row r="75" ht="12.75">
      <c r="U75" s="7"/>
    </row>
    <row r="76" ht="12.75">
      <c r="U76" s="7"/>
    </row>
    <row r="77" ht="12.75">
      <c r="U77" s="7"/>
    </row>
    <row r="78" ht="12.75">
      <c r="U78" s="7"/>
    </row>
    <row r="79" ht="12.75">
      <c r="U79" s="7"/>
    </row>
    <row r="80" ht="12.75">
      <c r="U80" s="7"/>
    </row>
    <row r="81" ht="12.75">
      <c r="U81" s="7"/>
    </row>
    <row r="82" ht="12.75">
      <c r="U82" s="7"/>
    </row>
    <row r="83" ht="12.75">
      <c r="U83" s="7"/>
    </row>
    <row r="84" ht="12.75">
      <c r="U84" s="7"/>
    </row>
    <row r="85" ht="12.75">
      <c r="U85" s="7"/>
    </row>
    <row r="86" ht="12.75">
      <c r="U86" s="7"/>
    </row>
    <row r="87" ht="12.75">
      <c r="U87" s="7"/>
    </row>
    <row r="88" ht="12.75">
      <c r="U88" s="7"/>
    </row>
    <row r="89" ht="12.75">
      <c r="U89" s="7"/>
    </row>
    <row r="90" ht="12.75">
      <c r="U90" s="7"/>
    </row>
    <row r="91" ht="12.75">
      <c r="U91" s="7"/>
    </row>
    <row r="92" ht="12.75">
      <c r="U92" s="7"/>
    </row>
    <row r="93" ht="12.75">
      <c r="U93" s="7"/>
    </row>
    <row r="94" ht="12.75">
      <c r="U94" s="7"/>
    </row>
    <row r="95" ht="12.75">
      <c r="U95" s="7"/>
    </row>
    <row r="96" ht="12.75">
      <c r="U96" s="7"/>
    </row>
    <row r="97" ht="12.75">
      <c r="U97" s="7"/>
    </row>
    <row r="98" ht="12.75">
      <c r="U98" s="7"/>
    </row>
    <row r="99" ht="12.75">
      <c r="U99" s="7"/>
    </row>
    <row r="100" ht="12.75">
      <c r="U100" s="7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5" ht="12.75">
      <c r="U105" s="7"/>
    </row>
    <row r="106" ht="12.75">
      <c r="U106" s="7"/>
    </row>
    <row r="107" ht="12.75">
      <c r="U107" s="7"/>
    </row>
    <row r="108" ht="12.75">
      <c r="U108" s="7"/>
    </row>
    <row r="109" ht="12.75">
      <c r="U109" s="7"/>
    </row>
    <row r="110" ht="12.75">
      <c r="U110" s="7"/>
    </row>
    <row r="111" ht="12.75">
      <c r="U111" s="7"/>
    </row>
    <row r="112" ht="12.75">
      <c r="U112" s="7"/>
    </row>
    <row r="113" ht="12.75">
      <c r="U113" s="7"/>
    </row>
    <row r="114" ht="12.75">
      <c r="U114" s="7"/>
    </row>
    <row r="115" ht="12.75">
      <c r="U115" s="7"/>
    </row>
    <row r="116" ht="12.75">
      <c r="U116" s="7"/>
    </row>
    <row r="117" ht="12.75">
      <c r="U117" s="7"/>
    </row>
    <row r="118" ht="12.75">
      <c r="U118" s="7"/>
    </row>
    <row r="119" ht="12.75">
      <c r="U119" s="7"/>
    </row>
    <row r="120" ht="12.75">
      <c r="U120" s="7"/>
    </row>
    <row r="121" ht="12.75">
      <c r="U121" s="7"/>
    </row>
    <row r="122" ht="12.75">
      <c r="U122" s="7"/>
    </row>
    <row r="123" ht="12.75">
      <c r="U123" s="7"/>
    </row>
    <row r="124" ht="12.75">
      <c r="U124" s="7"/>
    </row>
  </sheetData>
  <mergeCells count="4">
    <mergeCell ref="U7:U8"/>
    <mergeCell ref="C7:T7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2"/>
  <dimension ref="A2:AC124"/>
  <sheetViews>
    <sheetView zoomScale="75" zoomScaleNormal="75" workbookViewId="0" topLeftCell="A1">
      <pane ySplit="2760" topLeftCell="BM27" activePane="bottomLeft" state="split"/>
      <selection pane="topLeft" activeCell="R9" sqref="R9"/>
      <selection pane="bottomLeft" activeCell="B37" sqref="B37:B38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20" width="3.375" style="0" customWidth="1"/>
    <col min="21" max="21" width="12.375" style="0" customWidth="1"/>
  </cols>
  <sheetData>
    <row r="2" spans="2:6" ht="15.75">
      <c r="B2" s="1"/>
      <c r="D2" s="10" t="s">
        <v>7</v>
      </c>
      <c r="E2" s="86" t="s">
        <v>118</v>
      </c>
      <c r="F2" s="55"/>
    </row>
    <row r="3" spans="2:6" ht="15.75">
      <c r="B3" s="1"/>
      <c r="D3" s="10" t="s">
        <v>8</v>
      </c>
      <c r="E3" s="57">
        <v>36</v>
      </c>
      <c r="F3" s="55"/>
    </row>
    <row r="4" spans="2:6" ht="15.75">
      <c r="B4" s="1"/>
      <c r="D4" s="10" t="s">
        <v>9</v>
      </c>
      <c r="E4" s="131">
        <f>COUNTA(C8:T8)*2</f>
        <v>32</v>
      </c>
      <c r="F4" s="55"/>
    </row>
    <row r="5" spans="4:6" ht="15.75">
      <c r="D5" s="10" t="s">
        <v>10</v>
      </c>
      <c r="E5" s="54" t="s">
        <v>119</v>
      </c>
      <c r="F5" s="55"/>
    </row>
    <row r="6" ht="13.5" thickBot="1"/>
    <row r="7" spans="1:24" ht="16.5" customHeight="1" thickBot="1">
      <c r="A7" s="203" t="s">
        <v>0</v>
      </c>
      <c r="B7" s="205" t="s">
        <v>11</v>
      </c>
      <c r="C7" s="201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10"/>
      <c r="U7" s="199" t="s">
        <v>46</v>
      </c>
      <c r="V7" s="4"/>
      <c r="W7" s="4"/>
      <c r="X7" s="4"/>
    </row>
    <row r="8" spans="1:29" ht="33" customHeight="1" thickBot="1">
      <c r="A8" s="211"/>
      <c r="B8" s="212"/>
      <c r="C8" s="124">
        <v>37881</v>
      </c>
      <c r="D8" s="125">
        <v>37888</v>
      </c>
      <c r="E8" s="125">
        <v>37895</v>
      </c>
      <c r="F8" s="125">
        <v>37902</v>
      </c>
      <c r="G8" s="125">
        <v>37909</v>
      </c>
      <c r="H8" s="125">
        <v>37916</v>
      </c>
      <c r="I8" s="125">
        <v>37923</v>
      </c>
      <c r="J8" s="125">
        <v>37930</v>
      </c>
      <c r="K8" s="125">
        <v>37937</v>
      </c>
      <c r="L8" s="125">
        <v>37944</v>
      </c>
      <c r="M8" s="125">
        <v>37951</v>
      </c>
      <c r="N8" s="125">
        <v>37958</v>
      </c>
      <c r="O8" s="125">
        <v>37965</v>
      </c>
      <c r="P8" s="125">
        <v>37972</v>
      </c>
      <c r="Q8" s="125">
        <v>37979</v>
      </c>
      <c r="R8" s="125">
        <v>37986</v>
      </c>
      <c r="S8" s="125"/>
      <c r="T8" s="130"/>
      <c r="U8" s="213"/>
      <c r="V8" s="132"/>
      <c r="W8" s="132"/>
      <c r="X8" s="132"/>
      <c r="Y8" s="3"/>
      <c r="Z8" s="3"/>
      <c r="AA8" s="3"/>
      <c r="AB8" s="3"/>
      <c r="AC8" s="3"/>
    </row>
    <row r="9" spans="1:23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 t="s">
        <v>74</v>
      </c>
      <c r="J9" s="99"/>
      <c r="K9" s="99"/>
      <c r="L9" s="99"/>
      <c r="M9" s="99"/>
      <c r="N9" s="99" t="s">
        <v>110</v>
      </c>
      <c r="O9" s="99"/>
      <c r="P9" s="99"/>
      <c r="Q9" s="100" t="s">
        <v>75</v>
      </c>
      <c r="R9" s="99"/>
      <c r="S9" s="99"/>
      <c r="T9" s="101"/>
      <c r="U9" s="134"/>
      <c r="V9" s="105"/>
      <c r="W9" s="106"/>
    </row>
    <row r="10" spans="1:24" ht="13.5" thickBot="1">
      <c r="A10" s="28">
        <v>1</v>
      </c>
      <c r="B10" s="133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117"/>
      <c r="V10" s="7"/>
      <c r="W10" s="7"/>
      <c r="X10" s="7"/>
    </row>
    <row r="11" spans="1:24" ht="13.5" thickBot="1">
      <c r="A11" s="29">
        <f aca="true" t="shared" si="0" ref="A11:A39">1+A10</f>
        <v>2</v>
      </c>
      <c r="B11" s="133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117"/>
      <c r="V11" s="4"/>
      <c r="W11" s="4"/>
      <c r="X11" s="4"/>
    </row>
    <row r="12" spans="1:21" ht="13.5" thickBot="1">
      <c r="A12" s="29">
        <f t="shared" si="0"/>
        <v>3</v>
      </c>
      <c r="B12" s="133" t="str">
        <f>'Бел. яз._I'!B12</f>
        <v>Белоокий Александр</v>
      </c>
      <c r="C12" s="61" t="s">
        <v>81</v>
      </c>
      <c r="D12" s="62"/>
      <c r="E12" s="62" t="s">
        <v>81</v>
      </c>
      <c r="F12" s="62" t="s">
        <v>81</v>
      </c>
      <c r="G12" s="62">
        <v>6</v>
      </c>
      <c r="H12" s="62">
        <v>7</v>
      </c>
      <c r="I12" s="62">
        <v>6</v>
      </c>
      <c r="J12" s="62" t="s">
        <v>81</v>
      </c>
      <c r="K12" s="62"/>
      <c r="L12" s="62"/>
      <c r="M12" s="62">
        <v>2</v>
      </c>
      <c r="N12" s="62" t="s">
        <v>81</v>
      </c>
      <c r="O12" s="62"/>
      <c r="P12" s="62">
        <v>6</v>
      </c>
      <c r="Q12" s="62">
        <v>5</v>
      </c>
      <c r="R12" s="62"/>
      <c r="S12" s="62"/>
      <c r="T12" s="63"/>
      <c r="U12" s="117">
        <f>ROUND((AVERAGE(C12:T12)),0)</f>
        <v>5</v>
      </c>
    </row>
    <row r="13" spans="1:21" ht="13.5" thickBot="1">
      <c r="A13" s="29">
        <f t="shared" si="0"/>
        <v>4</v>
      </c>
      <c r="B13" s="133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117"/>
    </row>
    <row r="14" spans="1:21" ht="13.5" thickBot="1">
      <c r="A14" s="29">
        <f t="shared" si="0"/>
        <v>5</v>
      </c>
      <c r="B14" s="133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17"/>
    </row>
    <row r="15" spans="1:21" ht="13.5" thickBot="1">
      <c r="A15" s="29">
        <f t="shared" si="0"/>
        <v>6</v>
      </c>
      <c r="B15" s="133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117"/>
    </row>
    <row r="16" spans="1:21" ht="13.5" thickBot="1">
      <c r="A16" s="29">
        <f t="shared" si="0"/>
        <v>7</v>
      </c>
      <c r="B16" s="133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117"/>
    </row>
    <row r="17" spans="1:21" ht="13.5" thickBot="1">
      <c r="A17" s="29">
        <f t="shared" si="0"/>
        <v>8</v>
      </c>
      <c r="B17" s="133" t="str">
        <f>'Бел. яз._I'!B17</f>
        <v>Жидко Дмитрий</v>
      </c>
      <c r="C17" s="61"/>
      <c r="D17" s="62"/>
      <c r="E17" s="62">
        <v>7</v>
      </c>
      <c r="F17" s="62">
        <v>7</v>
      </c>
      <c r="G17" s="62"/>
      <c r="H17" s="62"/>
      <c r="I17" s="62">
        <v>8</v>
      </c>
      <c r="J17" s="62">
        <v>9</v>
      </c>
      <c r="K17" s="62">
        <v>7</v>
      </c>
      <c r="L17" s="62"/>
      <c r="M17" s="62">
        <v>5</v>
      </c>
      <c r="N17" s="62">
        <v>7</v>
      </c>
      <c r="O17" s="62" t="s">
        <v>81</v>
      </c>
      <c r="P17" s="62"/>
      <c r="Q17" s="62" t="s">
        <v>81</v>
      </c>
      <c r="R17" s="62">
        <v>7</v>
      </c>
      <c r="S17" s="62"/>
      <c r="T17" s="63"/>
      <c r="U17" s="117">
        <f>ROUND((AVERAGE(C17:T17)),0)</f>
        <v>7</v>
      </c>
    </row>
    <row r="18" spans="1:21" ht="13.5" thickBot="1">
      <c r="A18" s="29">
        <f t="shared" si="0"/>
        <v>9</v>
      </c>
      <c r="B18" s="133" t="str">
        <f>'Бел. яз._I'!B18</f>
        <v>Журко Алексей</v>
      </c>
      <c r="C18" s="61" t="s">
        <v>81</v>
      </c>
      <c r="D18" s="62"/>
      <c r="E18" s="62">
        <v>7</v>
      </c>
      <c r="F18" s="62">
        <v>7</v>
      </c>
      <c r="G18" s="62" t="s">
        <v>81</v>
      </c>
      <c r="H18" s="62"/>
      <c r="I18" s="62">
        <v>6</v>
      </c>
      <c r="J18" s="62"/>
      <c r="K18" s="62"/>
      <c r="L18" s="62">
        <v>5</v>
      </c>
      <c r="M18" s="62"/>
      <c r="N18" s="62" t="s">
        <v>81</v>
      </c>
      <c r="O18" s="62" t="s">
        <v>81</v>
      </c>
      <c r="P18" s="62"/>
      <c r="Q18" s="62">
        <v>7</v>
      </c>
      <c r="R18" s="62"/>
      <c r="S18" s="62"/>
      <c r="T18" s="63"/>
      <c r="U18" s="117">
        <v>7</v>
      </c>
    </row>
    <row r="19" spans="1:21" ht="13.5" thickBot="1">
      <c r="A19" s="29">
        <f t="shared" si="0"/>
        <v>10</v>
      </c>
      <c r="B19" s="133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117"/>
    </row>
    <row r="20" spans="1:21" ht="13.5" thickBot="1">
      <c r="A20" s="29">
        <f t="shared" si="0"/>
        <v>11</v>
      </c>
      <c r="B20" s="133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117"/>
    </row>
    <row r="21" spans="1:21" ht="13.5" thickBot="1">
      <c r="A21" s="29">
        <f t="shared" si="0"/>
        <v>12</v>
      </c>
      <c r="B21" s="133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117"/>
    </row>
    <row r="22" spans="1:21" ht="13.5" thickBot="1">
      <c r="A22" s="29">
        <f t="shared" si="0"/>
        <v>13</v>
      </c>
      <c r="B22" s="133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117"/>
    </row>
    <row r="23" spans="1:21" ht="13.5" thickBot="1">
      <c r="A23" s="29">
        <f t="shared" si="0"/>
        <v>14</v>
      </c>
      <c r="B23" s="133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117"/>
    </row>
    <row r="24" spans="1:21" ht="13.5" thickBot="1">
      <c r="A24" s="29">
        <f t="shared" si="0"/>
        <v>15</v>
      </c>
      <c r="B24" s="133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117"/>
    </row>
    <row r="25" spans="1:21" ht="13.5" thickBot="1">
      <c r="A25" s="29">
        <f t="shared" si="0"/>
        <v>16</v>
      </c>
      <c r="B25" s="133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117"/>
    </row>
    <row r="26" spans="1:21" ht="13.5" thickBot="1">
      <c r="A26" s="29">
        <f t="shared" si="0"/>
        <v>17</v>
      </c>
      <c r="B26" s="13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117"/>
    </row>
    <row r="27" spans="1:21" ht="13.5" thickBot="1">
      <c r="A27" s="29">
        <f t="shared" si="0"/>
        <v>18</v>
      </c>
      <c r="B27" s="133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117"/>
    </row>
    <row r="28" spans="1:21" ht="13.5" thickBot="1">
      <c r="A28" s="29">
        <f t="shared" si="0"/>
        <v>19</v>
      </c>
      <c r="B28" s="133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117"/>
    </row>
    <row r="29" spans="1:21" ht="13.5" thickBot="1">
      <c r="A29" s="29">
        <f t="shared" si="0"/>
        <v>20</v>
      </c>
      <c r="B29" s="133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117"/>
    </row>
    <row r="30" spans="1:21" ht="13.5" thickBot="1">
      <c r="A30" s="29">
        <f t="shared" si="0"/>
        <v>21</v>
      </c>
      <c r="B30" s="133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117"/>
    </row>
    <row r="31" spans="1:21" ht="13.5" thickBot="1">
      <c r="A31" s="29">
        <f t="shared" si="0"/>
        <v>22</v>
      </c>
      <c r="B31" s="133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117"/>
    </row>
    <row r="32" spans="1:21" ht="13.5" thickBot="1">
      <c r="A32" s="29">
        <f t="shared" si="0"/>
        <v>23</v>
      </c>
      <c r="B32" s="133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117"/>
    </row>
    <row r="33" spans="1:21" ht="13.5" thickBot="1">
      <c r="A33" s="29">
        <f t="shared" si="0"/>
        <v>24</v>
      </c>
      <c r="B33" s="133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117"/>
    </row>
    <row r="34" spans="1:21" ht="13.5" thickBot="1">
      <c r="A34" s="29">
        <f t="shared" si="0"/>
        <v>25</v>
      </c>
      <c r="B34" s="13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117"/>
    </row>
    <row r="35" spans="1:21" ht="13.5" thickBot="1">
      <c r="A35" s="29">
        <f t="shared" si="0"/>
        <v>26</v>
      </c>
      <c r="B35" s="133" t="str">
        <f>'Бел. яз._I'!B35</f>
        <v>Урбанович Олег</v>
      </c>
      <c r="C35" s="61"/>
      <c r="D35" s="62"/>
      <c r="E35" s="62">
        <v>4</v>
      </c>
      <c r="F35" s="62">
        <v>4</v>
      </c>
      <c r="G35" s="62"/>
      <c r="H35" s="62"/>
      <c r="I35" s="62">
        <v>5</v>
      </c>
      <c r="J35" s="62"/>
      <c r="K35" s="62"/>
      <c r="L35" s="62"/>
      <c r="M35" s="62">
        <v>2</v>
      </c>
      <c r="N35" s="62">
        <v>4</v>
      </c>
      <c r="O35" s="62" t="s">
        <v>81</v>
      </c>
      <c r="P35" s="62"/>
      <c r="Q35" s="62">
        <v>4</v>
      </c>
      <c r="R35" s="62"/>
      <c r="S35" s="62"/>
      <c r="T35" s="63"/>
      <c r="U35" s="117">
        <f>ROUND((AVERAGE(C35:T35)),0)</f>
        <v>4</v>
      </c>
    </row>
    <row r="36" spans="1:21" ht="13.5" thickBot="1">
      <c r="A36" s="29">
        <f t="shared" si="0"/>
        <v>27</v>
      </c>
      <c r="B36" s="133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117"/>
    </row>
    <row r="37" spans="1:21" ht="13.5" thickBot="1">
      <c r="A37" s="29">
        <f t="shared" si="0"/>
        <v>28</v>
      </c>
      <c r="B37" s="133" t="str">
        <f>'Бел. яз._I'!B37</f>
        <v>Фолитарчик Павел</v>
      </c>
      <c r="C37" s="61" t="s">
        <v>81</v>
      </c>
      <c r="D37" s="62">
        <v>7</v>
      </c>
      <c r="E37" s="62">
        <v>7</v>
      </c>
      <c r="F37" s="62"/>
      <c r="G37" s="62"/>
      <c r="H37" s="62"/>
      <c r="I37" s="62">
        <v>8</v>
      </c>
      <c r="J37" s="62">
        <v>6</v>
      </c>
      <c r="K37" s="62"/>
      <c r="L37" s="62"/>
      <c r="M37" s="62">
        <v>7</v>
      </c>
      <c r="N37" s="62">
        <v>7</v>
      </c>
      <c r="O37" s="62">
        <v>6</v>
      </c>
      <c r="P37" s="62" t="s">
        <v>81</v>
      </c>
      <c r="Q37" s="62">
        <v>7</v>
      </c>
      <c r="R37" s="62"/>
      <c r="S37" s="62"/>
      <c r="T37" s="63"/>
      <c r="U37" s="117">
        <f>ROUND((AVERAGE(C37:T37)),0)</f>
        <v>7</v>
      </c>
    </row>
    <row r="38" spans="1:21" ht="13.5" thickBot="1">
      <c r="A38" s="29">
        <f t="shared" si="0"/>
        <v>29</v>
      </c>
      <c r="B38" s="133" t="str">
        <f>'Бел. яз._I'!B38</f>
        <v>Шатюк Сергей</v>
      </c>
      <c r="C38" s="61"/>
      <c r="D38" s="62"/>
      <c r="E38" s="62">
        <v>5</v>
      </c>
      <c r="F38" s="62">
        <v>7</v>
      </c>
      <c r="G38" s="62"/>
      <c r="H38" s="62">
        <v>7</v>
      </c>
      <c r="I38" s="62">
        <v>8</v>
      </c>
      <c r="J38" s="62"/>
      <c r="K38" s="62">
        <v>6</v>
      </c>
      <c r="L38" s="62"/>
      <c r="M38" s="62">
        <v>4</v>
      </c>
      <c r="N38" s="62">
        <v>7</v>
      </c>
      <c r="O38" s="62">
        <v>7</v>
      </c>
      <c r="P38" s="62"/>
      <c r="Q38" s="62" t="s">
        <v>81</v>
      </c>
      <c r="R38" s="62"/>
      <c r="S38" s="62"/>
      <c r="T38" s="63"/>
      <c r="U38" s="135">
        <v>7</v>
      </c>
    </row>
    <row r="39" spans="1:21" ht="13.5" thickBot="1">
      <c r="A39" s="30">
        <f t="shared" si="0"/>
        <v>30</v>
      </c>
      <c r="B39" s="136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137"/>
    </row>
    <row r="40" ht="12.75">
      <c r="U40" s="7"/>
    </row>
    <row r="41" ht="12.75">
      <c r="U41" s="7"/>
    </row>
    <row r="42" ht="12.75">
      <c r="U42" s="7"/>
    </row>
    <row r="43" ht="12.75">
      <c r="U43" s="7"/>
    </row>
    <row r="44" ht="12.75">
      <c r="U44" s="7"/>
    </row>
    <row r="45" ht="12.75">
      <c r="U45" s="7"/>
    </row>
    <row r="46" ht="12.75">
      <c r="U46" s="7"/>
    </row>
    <row r="47" ht="12.75">
      <c r="U47" s="7"/>
    </row>
    <row r="48" ht="12.75">
      <c r="U48" s="7"/>
    </row>
    <row r="49" ht="12.75">
      <c r="U49" s="7"/>
    </row>
    <row r="50" ht="12.75">
      <c r="U50" s="7"/>
    </row>
    <row r="51" ht="12.75">
      <c r="U51" s="7"/>
    </row>
    <row r="52" ht="12.75">
      <c r="U52" s="7"/>
    </row>
    <row r="53" ht="12.75">
      <c r="U53" s="7"/>
    </row>
    <row r="54" ht="12.75">
      <c r="U54" s="7"/>
    </row>
    <row r="55" ht="12.75">
      <c r="U55" s="7"/>
    </row>
    <row r="56" ht="12.75">
      <c r="U56" s="7"/>
    </row>
    <row r="57" ht="12.75">
      <c r="U57" s="7"/>
    </row>
    <row r="58" ht="12.75">
      <c r="U58" s="7"/>
    </row>
    <row r="59" ht="12.75">
      <c r="U59" s="7"/>
    </row>
    <row r="60" ht="12.75">
      <c r="U60" s="7"/>
    </row>
    <row r="61" ht="12.75">
      <c r="U61" s="7"/>
    </row>
    <row r="62" ht="12.75">
      <c r="U62" s="7"/>
    </row>
    <row r="63" ht="12.75">
      <c r="U63" s="7"/>
    </row>
    <row r="64" ht="12.75">
      <c r="U64" s="7"/>
    </row>
    <row r="65" ht="12.75">
      <c r="U65" s="7"/>
    </row>
    <row r="66" ht="12.75">
      <c r="U66" s="7"/>
    </row>
    <row r="67" ht="12.75">
      <c r="U67" s="7"/>
    </row>
    <row r="68" ht="12.75">
      <c r="U68" s="7"/>
    </row>
    <row r="69" ht="12.75">
      <c r="U69" s="7"/>
    </row>
    <row r="70" ht="12.75">
      <c r="U70" s="7"/>
    </row>
    <row r="71" ht="12.75">
      <c r="U71" s="7"/>
    </row>
    <row r="72" ht="12.75">
      <c r="U72" s="7"/>
    </row>
    <row r="73" ht="12.75">
      <c r="U73" s="7"/>
    </row>
    <row r="74" ht="12.75">
      <c r="U74" s="7"/>
    </row>
    <row r="75" ht="12.75">
      <c r="U75" s="7"/>
    </row>
    <row r="76" ht="12.75">
      <c r="U76" s="7"/>
    </row>
    <row r="77" ht="12.75">
      <c r="U77" s="7"/>
    </row>
    <row r="78" ht="12.75">
      <c r="U78" s="7"/>
    </row>
    <row r="79" ht="12.75">
      <c r="U79" s="7"/>
    </row>
    <row r="80" ht="12.75">
      <c r="U80" s="7"/>
    </row>
    <row r="81" ht="12.75">
      <c r="U81" s="7"/>
    </row>
    <row r="82" ht="12.75">
      <c r="U82" s="7"/>
    </row>
    <row r="83" ht="12.75">
      <c r="U83" s="7"/>
    </row>
    <row r="84" ht="12.75">
      <c r="U84" s="7"/>
    </row>
    <row r="85" ht="12.75">
      <c r="U85" s="7"/>
    </row>
    <row r="86" ht="12.75">
      <c r="U86" s="7"/>
    </row>
    <row r="87" ht="12.75">
      <c r="U87" s="7"/>
    </row>
    <row r="88" ht="12.75">
      <c r="U88" s="7"/>
    </row>
    <row r="89" ht="12.75">
      <c r="U89" s="7"/>
    </row>
    <row r="90" ht="12.75">
      <c r="U90" s="7"/>
    </row>
    <row r="91" ht="12.75">
      <c r="U91" s="7"/>
    </row>
    <row r="92" ht="12.75">
      <c r="U92" s="7"/>
    </row>
    <row r="93" ht="12.75">
      <c r="U93" s="7"/>
    </row>
    <row r="94" ht="12.75">
      <c r="U94" s="7"/>
    </row>
    <row r="95" ht="12.75">
      <c r="U95" s="7"/>
    </row>
    <row r="96" ht="12.75">
      <c r="U96" s="7"/>
    </row>
    <row r="97" ht="12.75">
      <c r="U97" s="7"/>
    </row>
    <row r="98" ht="12.75">
      <c r="U98" s="7"/>
    </row>
    <row r="99" ht="12.75">
      <c r="U99" s="7"/>
    </row>
    <row r="100" ht="12.75">
      <c r="U100" s="7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5" ht="12.75">
      <c r="U105" s="7"/>
    </row>
    <row r="106" ht="12.75">
      <c r="U106" s="7"/>
    </row>
    <row r="107" ht="12.75">
      <c r="U107" s="7"/>
    </row>
    <row r="108" ht="12.75">
      <c r="U108" s="7"/>
    </row>
    <row r="109" ht="12.75">
      <c r="U109" s="7"/>
    </row>
    <row r="110" ht="12.75">
      <c r="U110" s="7"/>
    </row>
    <row r="111" ht="12.75">
      <c r="U111" s="7"/>
    </row>
    <row r="112" ht="12.75">
      <c r="U112" s="7"/>
    </row>
    <row r="113" ht="12.75">
      <c r="U113" s="7"/>
    </row>
    <row r="114" ht="12.75">
      <c r="U114" s="7"/>
    </row>
    <row r="115" ht="12.75">
      <c r="U115" s="7"/>
    </row>
    <row r="116" ht="12.75">
      <c r="U116" s="7"/>
    </row>
    <row r="117" ht="12.75">
      <c r="U117" s="7"/>
    </row>
    <row r="118" ht="12.75">
      <c r="U118" s="7"/>
    </row>
    <row r="119" ht="12.75">
      <c r="U119" s="7"/>
    </row>
    <row r="120" ht="12.75">
      <c r="U120" s="7"/>
    </row>
    <row r="121" ht="12.75">
      <c r="U121" s="7"/>
    </row>
    <row r="122" ht="12.75">
      <c r="U122" s="7"/>
    </row>
    <row r="123" ht="12.75">
      <c r="U123" s="7"/>
    </row>
    <row r="124" ht="12.75">
      <c r="U124" s="7"/>
    </row>
  </sheetData>
  <mergeCells count="4">
    <mergeCell ref="U7:U8"/>
    <mergeCell ref="C7:T7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21"/>
  <dimension ref="A2:AC124"/>
  <sheetViews>
    <sheetView zoomScale="75" zoomScaleNormal="75" workbookViewId="0" topLeftCell="A1">
      <pane ySplit="2760" topLeftCell="BM29" activePane="bottomLeft" state="split"/>
      <selection pane="topLeft" activeCell="E3" sqref="E3"/>
      <selection pane="bottomLeft" activeCell="B32" sqref="B32:B34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20" width="3.375" style="0" customWidth="1"/>
    <col min="21" max="21" width="12.375" style="0" customWidth="1"/>
  </cols>
  <sheetData>
    <row r="2" spans="2:6" ht="15.75">
      <c r="B2" s="1"/>
      <c r="D2" s="10" t="s">
        <v>7</v>
      </c>
      <c r="E2" s="86" t="s">
        <v>120</v>
      </c>
      <c r="F2" s="55"/>
    </row>
    <row r="3" spans="2:6" ht="15.75">
      <c r="B3" s="1"/>
      <c r="D3" s="10" t="s">
        <v>8</v>
      </c>
      <c r="E3" s="57">
        <v>36</v>
      </c>
      <c r="F3" s="55"/>
    </row>
    <row r="4" spans="2:6" ht="15.75">
      <c r="B4" s="1"/>
      <c r="D4" s="10" t="s">
        <v>9</v>
      </c>
      <c r="E4" s="131">
        <f>COUNTA(C8:T8)*2</f>
        <v>32</v>
      </c>
      <c r="F4" s="55"/>
    </row>
    <row r="5" spans="4:6" ht="15.75">
      <c r="D5" s="10" t="s">
        <v>10</v>
      </c>
      <c r="E5" s="54" t="s">
        <v>119</v>
      </c>
      <c r="F5" s="55"/>
    </row>
    <row r="6" ht="13.5" thickBot="1"/>
    <row r="7" spans="1:24" ht="16.5" customHeight="1" thickBot="1">
      <c r="A7" s="203" t="s">
        <v>0</v>
      </c>
      <c r="B7" s="205" t="s">
        <v>11</v>
      </c>
      <c r="C7" s="201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10"/>
      <c r="U7" s="199" t="s">
        <v>46</v>
      </c>
      <c r="V7" s="4"/>
      <c r="W7" s="4"/>
      <c r="X7" s="4"/>
    </row>
    <row r="8" spans="1:29" ht="33" customHeight="1" thickBot="1">
      <c r="A8" s="211"/>
      <c r="B8" s="212"/>
      <c r="C8" s="124">
        <v>37881</v>
      </c>
      <c r="D8" s="125">
        <v>37888</v>
      </c>
      <c r="E8" s="125">
        <v>37895</v>
      </c>
      <c r="F8" s="125">
        <v>37902</v>
      </c>
      <c r="G8" s="125">
        <v>37909</v>
      </c>
      <c r="H8" s="125">
        <v>37916</v>
      </c>
      <c r="I8" s="125">
        <v>37923</v>
      </c>
      <c r="J8" s="125">
        <v>37930</v>
      </c>
      <c r="K8" s="125">
        <v>37937</v>
      </c>
      <c r="L8" s="125">
        <v>37944</v>
      </c>
      <c r="M8" s="125">
        <v>37951</v>
      </c>
      <c r="N8" s="125">
        <v>37958</v>
      </c>
      <c r="O8" s="125">
        <v>37965</v>
      </c>
      <c r="P8" s="125">
        <v>37972</v>
      </c>
      <c r="Q8" s="125">
        <v>37979</v>
      </c>
      <c r="R8" s="125">
        <v>37986</v>
      </c>
      <c r="S8" s="125"/>
      <c r="T8" s="130"/>
      <c r="U8" s="213"/>
      <c r="V8" s="132"/>
      <c r="W8" s="132"/>
      <c r="X8" s="132"/>
      <c r="Y8" s="3"/>
      <c r="Z8" s="3"/>
      <c r="AA8" s="3"/>
      <c r="AB8" s="3"/>
      <c r="AC8" s="3"/>
    </row>
    <row r="9" spans="1:23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  <c r="R9" s="99"/>
      <c r="S9" s="99"/>
      <c r="T9" s="101"/>
      <c r="U9" s="134"/>
      <c r="V9" s="105"/>
      <c r="W9" s="106"/>
    </row>
    <row r="10" spans="1:24" ht="13.5" thickBot="1">
      <c r="A10" s="28">
        <v>1</v>
      </c>
      <c r="B10" s="133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117"/>
      <c r="V10" s="7"/>
      <c r="W10" s="7"/>
      <c r="X10" s="7"/>
    </row>
    <row r="11" spans="1:24" ht="13.5" thickBot="1">
      <c r="A11" s="29">
        <f aca="true" t="shared" si="0" ref="A11:A39">1+A10</f>
        <v>2</v>
      </c>
      <c r="B11" s="133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117"/>
      <c r="V11" s="4"/>
      <c r="W11" s="4"/>
      <c r="X11" s="4"/>
    </row>
    <row r="12" spans="1:21" ht="13.5" thickBot="1">
      <c r="A12" s="29">
        <f t="shared" si="0"/>
        <v>3</v>
      </c>
      <c r="B12" s="133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117"/>
    </row>
    <row r="13" spans="1:21" ht="13.5" thickBot="1">
      <c r="A13" s="29">
        <f t="shared" si="0"/>
        <v>4</v>
      </c>
      <c r="B13" s="133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117"/>
    </row>
    <row r="14" spans="1:21" ht="13.5" thickBot="1">
      <c r="A14" s="29">
        <f t="shared" si="0"/>
        <v>5</v>
      </c>
      <c r="B14" s="133" t="str">
        <f>'Бел. яз._I'!B14</f>
        <v>Бруненко Евгений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17">
        <v>4</v>
      </c>
    </row>
    <row r="15" spans="1:21" ht="13.5" thickBot="1">
      <c r="A15" s="29">
        <f t="shared" si="0"/>
        <v>6</v>
      </c>
      <c r="B15" s="133" t="str">
        <f>'Бел. яз._I'!B15</f>
        <v>Гадомский Павел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117">
        <v>3</v>
      </c>
    </row>
    <row r="16" spans="1:21" ht="13.5" thickBot="1">
      <c r="A16" s="29">
        <f t="shared" si="0"/>
        <v>7</v>
      </c>
      <c r="B16" s="133" t="str">
        <f>'Бел. яз._I'!B16</f>
        <v>Горбачёв Михаил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117">
        <v>6</v>
      </c>
    </row>
    <row r="17" spans="1:21" ht="13.5" thickBot="1">
      <c r="A17" s="29">
        <f t="shared" si="0"/>
        <v>8</v>
      </c>
      <c r="B17" s="133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117"/>
    </row>
    <row r="18" spans="1:21" ht="13.5" thickBot="1">
      <c r="A18" s="29">
        <f t="shared" si="0"/>
        <v>9</v>
      </c>
      <c r="B18" s="13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17"/>
    </row>
    <row r="19" spans="1:21" ht="13.5" thickBot="1">
      <c r="A19" s="29">
        <f t="shared" si="0"/>
        <v>10</v>
      </c>
      <c r="B19" s="133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117"/>
    </row>
    <row r="20" spans="1:21" ht="13.5" thickBot="1">
      <c r="A20" s="29">
        <f t="shared" si="0"/>
        <v>11</v>
      </c>
      <c r="B20" s="133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117"/>
    </row>
    <row r="21" spans="1:21" ht="13.5" thickBot="1">
      <c r="A21" s="29">
        <f t="shared" si="0"/>
        <v>12</v>
      </c>
      <c r="B21" s="133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117"/>
    </row>
    <row r="22" spans="1:21" ht="13.5" thickBot="1">
      <c r="A22" s="29">
        <f t="shared" si="0"/>
        <v>13</v>
      </c>
      <c r="B22" s="133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117"/>
    </row>
    <row r="23" spans="1:21" ht="13.5" thickBot="1">
      <c r="A23" s="29">
        <f t="shared" si="0"/>
        <v>14</v>
      </c>
      <c r="B23" s="133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117"/>
    </row>
    <row r="24" spans="1:21" ht="13.5" thickBot="1">
      <c r="A24" s="29">
        <f t="shared" si="0"/>
        <v>15</v>
      </c>
      <c r="B24" s="133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117"/>
    </row>
    <row r="25" spans="1:21" ht="13.5" thickBot="1">
      <c r="A25" s="29">
        <f t="shared" si="0"/>
        <v>16</v>
      </c>
      <c r="B25" s="133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117"/>
    </row>
    <row r="26" spans="1:21" ht="13.5" thickBot="1">
      <c r="A26" s="29">
        <f t="shared" si="0"/>
        <v>17</v>
      </c>
      <c r="B26" s="13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117"/>
    </row>
    <row r="27" spans="1:21" ht="13.5" thickBot="1">
      <c r="A27" s="29">
        <f t="shared" si="0"/>
        <v>18</v>
      </c>
      <c r="B27" s="133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117"/>
    </row>
    <row r="28" spans="1:21" ht="13.5" thickBot="1">
      <c r="A28" s="29">
        <f t="shared" si="0"/>
        <v>19</v>
      </c>
      <c r="B28" s="133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117"/>
    </row>
    <row r="29" spans="1:21" ht="13.5" thickBot="1">
      <c r="A29" s="29">
        <f t="shared" si="0"/>
        <v>20</v>
      </c>
      <c r="B29" s="133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117"/>
    </row>
    <row r="30" spans="1:21" ht="13.5" thickBot="1">
      <c r="A30" s="29">
        <f t="shared" si="0"/>
        <v>21</v>
      </c>
      <c r="B30" s="133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117"/>
    </row>
    <row r="31" spans="1:21" ht="13.5" thickBot="1">
      <c r="A31" s="29">
        <f t="shared" si="0"/>
        <v>22</v>
      </c>
      <c r="B31" s="133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117"/>
    </row>
    <row r="32" spans="1:21" ht="13.5" thickBot="1">
      <c r="A32" s="29">
        <f t="shared" si="0"/>
        <v>23</v>
      </c>
      <c r="B32" s="133" t="str">
        <f>'Бел. яз._I'!B32</f>
        <v>Тананушко Денис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117">
        <v>2</v>
      </c>
    </row>
    <row r="33" spans="1:21" ht="13.5" thickBot="1">
      <c r="A33" s="29">
        <f t="shared" si="0"/>
        <v>24</v>
      </c>
      <c r="B33" s="133" t="str">
        <f>'Бел. яз._I'!B33</f>
        <v>Тишкевич Андрей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117">
        <v>6</v>
      </c>
    </row>
    <row r="34" spans="1:21" ht="13.5" thickBot="1">
      <c r="A34" s="29">
        <f t="shared" si="0"/>
        <v>25</v>
      </c>
      <c r="B34" s="133" t="str">
        <f>'Бел. яз._I'!B34</f>
        <v>Ткачук Виктор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117">
        <v>5</v>
      </c>
    </row>
    <row r="35" spans="1:21" ht="13.5" thickBot="1">
      <c r="A35" s="29">
        <f t="shared" si="0"/>
        <v>26</v>
      </c>
      <c r="B35" s="133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117"/>
    </row>
    <row r="36" spans="1:21" ht="13.5" thickBot="1">
      <c r="A36" s="29">
        <f t="shared" si="0"/>
        <v>27</v>
      </c>
      <c r="B36" s="133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117"/>
    </row>
    <row r="37" spans="1:21" ht="13.5" thickBot="1">
      <c r="A37" s="29">
        <f t="shared" si="0"/>
        <v>28</v>
      </c>
      <c r="B37" s="133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117"/>
    </row>
    <row r="38" spans="1:21" ht="13.5" thickBot="1">
      <c r="A38" s="29">
        <f t="shared" si="0"/>
        <v>29</v>
      </c>
      <c r="B38" s="13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135"/>
    </row>
    <row r="39" spans="1:21" ht="13.5" thickBot="1">
      <c r="A39" s="30">
        <f t="shared" si="0"/>
        <v>30</v>
      </c>
      <c r="B39" s="13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137"/>
    </row>
    <row r="40" ht="12.75">
      <c r="U40" s="7"/>
    </row>
    <row r="41" ht="12.75">
      <c r="U41" s="7"/>
    </row>
    <row r="42" ht="12.75">
      <c r="U42" s="7"/>
    </row>
    <row r="43" ht="12.75">
      <c r="U43" s="7"/>
    </row>
    <row r="44" ht="12.75">
      <c r="U44" s="7"/>
    </row>
    <row r="45" ht="12.75">
      <c r="U45" s="7"/>
    </row>
    <row r="46" ht="12.75">
      <c r="U46" s="7"/>
    </row>
    <row r="47" ht="12.75">
      <c r="U47" s="7"/>
    </row>
    <row r="48" ht="12.75">
      <c r="U48" s="7"/>
    </row>
    <row r="49" ht="12.75">
      <c r="U49" s="7"/>
    </row>
    <row r="50" ht="12.75">
      <c r="U50" s="7"/>
    </row>
    <row r="51" ht="12.75">
      <c r="U51" s="7"/>
    </row>
    <row r="52" ht="12.75">
      <c r="U52" s="7"/>
    </row>
    <row r="53" ht="12.75">
      <c r="U53" s="7"/>
    </row>
    <row r="54" ht="12.75">
      <c r="U54" s="7"/>
    </row>
    <row r="55" ht="12.75">
      <c r="U55" s="7"/>
    </row>
    <row r="56" ht="12.75">
      <c r="U56" s="7"/>
    </row>
    <row r="57" ht="12.75">
      <c r="U57" s="7"/>
    </row>
    <row r="58" ht="12.75">
      <c r="U58" s="7"/>
    </row>
    <row r="59" ht="12.75">
      <c r="U59" s="7"/>
    </row>
    <row r="60" ht="12.75">
      <c r="U60" s="7"/>
    </row>
    <row r="61" ht="12.75">
      <c r="U61" s="7"/>
    </row>
    <row r="62" ht="12.75">
      <c r="U62" s="7"/>
    </row>
    <row r="63" ht="12.75">
      <c r="U63" s="7"/>
    </row>
    <row r="64" ht="12.75">
      <c r="U64" s="7"/>
    </row>
    <row r="65" ht="12.75">
      <c r="U65" s="7"/>
    </row>
    <row r="66" ht="12.75">
      <c r="U66" s="7"/>
    </row>
    <row r="67" ht="12.75">
      <c r="U67" s="7"/>
    </row>
    <row r="68" ht="12.75">
      <c r="U68" s="7"/>
    </row>
    <row r="69" ht="12.75">
      <c r="U69" s="7"/>
    </row>
    <row r="70" ht="12.75">
      <c r="U70" s="7"/>
    </row>
    <row r="71" ht="12.75">
      <c r="U71" s="7"/>
    </row>
    <row r="72" ht="12.75">
      <c r="U72" s="7"/>
    </row>
    <row r="73" ht="12.75">
      <c r="U73" s="7"/>
    </row>
    <row r="74" ht="12.75">
      <c r="U74" s="7"/>
    </row>
    <row r="75" ht="12.75">
      <c r="U75" s="7"/>
    </row>
    <row r="76" ht="12.75">
      <c r="U76" s="7"/>
    </row>
    <row r="77" ht="12.75">
      <c r="U77" s="7"/>
    </row>
    <row r="78" ht="12.75">
      <c r="U78" s="7"/>
    </row>
    <row r="79" ht="12.75">
      <c r="U79" s="7"/>
    </row>
    <row r="80" ht="12.75">
      <c r="U80" s="7"/>
    </row>
    <row r="81" ht="12.75">
      <c r="U81" s="7"/>
    </row>
    <row r="82" ht="12.75">
      <c r="U82" s="7"/>
    </row>
    <row r="83" ht="12.75">
      <c r="U83" s="7"/>
    </row>
    <row r="84" ht="12.75">
      <c r="U84" s="7"/>
    </row>
    <row r="85" ht="12.75">
      <c r="U85" s="7"/>
    </row>
    <row r="86" ht="12.75">
      <c r="U86" s="7"/>
    </row>
    <row r="87" ht="12.75">
      <c r="U87" s="7"/>
    </row>
    <row r="88" ht="12.75">
      <c r="U88" s="7"/>
    </row>
    <row r="89" ht="12.75">
      <c r="U89" s="7"/>
    </row>
    <row r="90" ht="12.75">
      <c r="U90" s="7"/>
    </row>
    <row r="91" ht="12.75">
      <c r="U91" s="7"/>
    </row>
    <row r="92" ht="12.75">
      <c r="U92" s="7"/>
    </row>
    <row r="93" ht="12.75">
      <c r="U93" s="7"/>
    </row>
    <row r="94" ht="12.75">
      <c r="U94" s="7"/>
    </row>
    <row r="95" ht="12.75">
      <c r="U95" s="7"/>
    </row>
    <row r="96" ht="12.75">
      <c r="U96" s="7"/>
    </row>
    <row r="97" ht="12.75">
      <c r="U97" s="7"/>
    </row>
    <row r="98" ht="12.75">
      <c r="U98" s="7"/>
    </row>
    <row r="99" ht="12.75">
      <c r="U99" s="7"/>
    </row>
    <row r="100" ht="12.75">
      <c r="U100" s="7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5" ht="12.75">
      <c r="U105" s="7"/>
    </row>
    <row r="106" ht="12.75">
      <c r="U106" s="7"/>
    </row>
    <row r="107" ht="12.75">
      <c r="U107" s="7"/>
    </row>
    <row r="108" ht="12.75">
      <c r="U108" s="7"/>
    </row>
    <row r="109" ht="12.75">
      <c r="U109" s="7"/>
    </row>
    <row r="110" ht="12.75">
      <c r="U110" s="7"/>
    </row>
    <row r="111" ht="12.75">
      <c r="U111" s="7"/>
    </row>
    <row r="112" ht="12.75">
      <c r="U112" s="7"/>
    </row>
    <row r="113" ht="12.75">
      <c r="U113" s="7"/>
    </row>
    <row r="114" ht="12.75">
      <c r="U114" s="7"/>
    </row>
    <row r="115" ht="12.75">
      <c r="U115" s="7"/>
    </row>
    <row r="116" ht="12.75">
      <c r="U116" s="7"/>
    </row>
    <row r="117" ht="12.75">
      <c r="U117" s="7"/>
    </row>
    <row r="118" ht="12.75">
      <c r="U118" s="7"/>
    </row>
    <row r="119" ht="12.75">
      <c r="U119" s="7"/>
    </row>
    <row r="120" ht="12.75">
      <c r="U120" s="7"/>
    </row>
    <row r="121" ht="12.75">
      <c r="U121" s="7"/>
    </row>
    <row r="122" ht="12.75">
      <c r="U122" s="7"/>
    </row>
    <row r="123" ht="12.75">
      <c r="U123" s="7"/>
    </row>
    <row r="124" ht="12.75">
      <c r="U124" s="7"/>
    </row>
  </sheetData>
  <mergeCells count="4">
    <mergeCell ref="U7:U8"/>
    <mergeCell ref="C7:T7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211"/>
  <dimension ref="A2:AC124"/>
  <sheetViews>
    <sheetView zoomScale="75" zoomScaleNormal="75" workbookViewId="0" topLeftCell="A1">
      <pane ySplit="2760" topLeftCell="BM28" activePane="bottomLeft" state="split"/>
      <selection pane="topLeft" activeCell="E3" sqref="E3"/>
      <selection pane="bottomLeft" activeCell="B27" sqref="B27:B28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20" width="3.375" style="0" customWidth="1"/>
    <col min="21" max="21" width="12.375" style="0" customWidth="1"/>
  </cols>
  <sheetData>
    <row r="2" spans="2:6" ht="15.75">
      <c r="B2" s="1"/>
      <c r="D2" s="10" t="s">
        <v>7</v>
      </c>
      <c r="E2" s="86" t="s">
        <v>121</v>
      </c>
      <c r="F2" s="55"/>
    </row>
    <row r="3" spans="2:6" ht="15.75">
      <c r="B3" s="1"/>
      <c r="D3" s="10" t="s">
        <v>8</v>
      </c>
      <c r="E3" s="57">
        <v>36</v>
      </c>
      <c r="F3" s="55"/>
    </row>
    <row r="4" spans="2:6" ht="15.75">
      <c r="B4" s="1"/>
      <c r="D4" s="10" t="s">
        <v>9</v>
      </c>
      <c r="E4" s="131">
        <f>COUNTA(C8:T8)*2</f>
        <v>32</v>
      </c>
      <c r="F4" s="55"/>
    </row>
    <row r="5" spans="4:6" ht="15.75">
      <c r="D5" s="10" t="s">
        <v>10</v>
      </c>
      <c r="E5" s="54" t="s">
        <v>119</v>
      </c>
      <c r="F5" s="55"/>
    </row>
    <row r="6" ht="13.5" thickBot="1"/>
    <row r="7" spans="1:24" ht="16.5" customHeight="1" thickBot="1">
      <c r="A7" s="203" t="s">
        <v>0</v>
      </c>
      <c r="B7" s="205" t="s">
        <v>11</v>
      </c>
      <c r="C7" s="201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10"/>
      <c r="U7" s="199" t="s">
        <v>46</v>
      </c>
      <c r="V7" s="4"/>
      <c r="W7" s="4"/>
      <c r="X7" s="4"/>
    </row>
    <row r="8" spans="1:29" ht="33" customHeight="1" thickBot="1">
      <c r="A8" s="211"/>
      <c r="B8" s="212"/>
      <c r="C8" s="124">
        <v>37881</v>
      </c>
      <c r="D8" s="125">
        <v>37888</v>
      </c>
      <c r="E8" s="125">
        <v>37895</v>
      </c>
      <c r="F8" s="125">
        <v>37902</v>
      </c>
      <c r="G8" s="125">
        <v>37909</v>
      </c>
      <c r="H8" s="125">
        <v>37916</v>
      </c>
      <c r="I8" s="125">
        <v>37923</v>
      </c>
      <c r="J8" s="125">
        <v>37930</v>
      </c>
      <c r="K8" s="125">
        <v>37937</v>
      </c>
      <c r="L8" s="125">
        <v>37944</v>
      </c>
      <c r="M8" s="125">
        <v>37951</v>
      </c>
      <c r="N8" s="125">
        <v>37958</v>
      </c>
      <c r="O8" s="125">
        <v>37965</v>
      </c>
      <c r="P8" s="125">
        <v>37972</v>
      </c>
      <c r="Q8" s="125">
        <v>37979</v>
      </c>
      <c r="R8" s="125">
        <v>37986</v>
      </c>
      <c r="S8" s="125"/>
      <c r="T8" s="130"/>
      <c r="U8" s="213"/>
      <c r="V8" s="132"/>
      <c r="W8" s="132"/>
      <c r="X8" s="132"/>
      <c r="Y8" s="3"/>
      <c r="Z8" s="3"/>
      <c r="AA8" s="3"/>
      <c r="AB8" s="3"/>
      <c r="AC8" s="3"/>
    </row>
    <row r="9" spans="1:23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  <c r="R9" s="99"/>
      <c r="S9" s="99"/>
      <c r="T9" s="101"/>
      <c r="U9" s="134"/>
      <c r="V9" s="105"/>
      <c r="W9" s="106"/>
    </row>
    <row r="10" spans="1:24" ht="13.5" thickBot="1">
      <c r="A10" s="28">
        <v>1</v>
      </c>
      <c r="B10" s="133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117"/>
      <c r="V10" s="7"/>
      <c r="W10" s="7"/>
      <c r="X10" s="7"/>
    </row>
    <row r="11" spans="1:24" ht="13.5" thickBot="1">
      <c r="A11" s="29">
        <f aca="true" t="shared" si="0" ref="A11:A39">1+A10</f>
        <v>2</v>
      </c>
      <c r="B11" s="133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117"/>
      <c r="V11" s="4"/>
      <c r="W11" s="4"/>
      <c r="X11" s="4"/>
    </row>
    <row r="12" spans="1:21" ht="13.5" thickBot="1">
      <c r="A12" s="29">
        <f t="shared" si="0"/>
        <v>3</v>
      </c>
      <c r="B12" s="133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117"/>
    </row>
    <row r="13" spans="1:21" ht="13.5" thickBot="1">
      <c r="A13" s="29">
        <f t="shared" si="0"/>
        <v>4</v>
      </c>
      <c r="B13" s="133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117"/>
    </row>
    <row r="14" spans="1:21" ht="13.5" thickBot="1">
      <c r="A14" s="29">
        <f t="shared" si="0"/>
        <v>5</v>
      </c>
      <c r="B14" s="133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17"/>
    </row>
    <row r="15" spans="1:21" ht="13.5" thickBot="1">
      <c r="A15" s="29">
        <f t="shared" si="0"/>
        <v>6</v>
      </c>
      <c r="B15" s="133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117"/>
    </row>
    <row r="16" spans="1:21" ht="13.5" thickBot="1">
      <c r="A16" s="29">
        <f t="shared" si="0"/>
        <v>7</v>
      </c>
      <c r="B16" s="133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117"/>
    </row>
    <row r="17" spans="1:21" ht="13.5" thickBot="1">
      <c r="A17" s="29">
        <f t="shared" si="0"/>
        <v>8</v>
      </c>
      <c r="B17" s="133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117"/>
    </row>
    <row r="18" spans="1:21" ht="13.5" thickBot="1">
      <c r="A18" s="29">
        <f t="shared" si="0"/>
        <v>9</v>
      </c>
      <c r="B18" s="13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17"/>
    </row>
    <row r="19" spans="1:21" ht="13.5" thickBot="1">
      <c r="A19" s="29">
        <f t="shared" si="0"/>
        <v>10</v>
      </c>
      <c r="B19" s="133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117"/>
    </row>
    <row r="20" spans="1:21" ht="13.5" thickBot="1">
      <c r="A20" s="29">
        <f t="shared" si="0"/>
        <v>11</v>
      </c>
      <c r="B20" s="133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117"/>
    </row>
    <row r="21" spans="1:21" ht="13.5" thickBot="1">
      <c r="A21" s="29">
        <f t="shared" si="0"/>
        <v>12</v>
      </c>
      <c r="B21" s="133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117"/>
    </row>
    <row r="22" spans="1:21" ht="13.5" thickBot="1">
      <c r="A22" s="29">
        <f t="shared" si="0"/>
        <v>13</v>
      </c>
      <c r="B22" s="133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117"/>
    </row>
    <row r="23" spans="1:21" ht="13.5" thickBot="1">
      <c r="A23" s="29">
        <f t="shared" si="0"/>
        <v>14</v>
      </c>
      <c r="B23" s="133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117"/>
    </row>
    <row r="24" spans="1:21" ht="13.5" thickBot="1">
      <c r="A24" s="29">
        <f t="shared" si="0"/>
        <v>15</v>
      </c>
      <c r="B24" s="133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117"/>
    </row>
    <row r="25" spans="1:21" ht="13.5" thickBot="1">
      <c r="A25" s="29">
        <f t="shared" si="0"/>
        <v>16</v>
      </c>
      <c r="B25" s="133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117"/>
    </row>
    <row r="26" spans="1:21" ht="13.5" thickBot="1">
      <c r="A26" s="29">
        <f t="shared" si="0"/>
        <v>17</v>
      </c>
      <c r="B26" s="13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117"/>
    </row>
    <row r="27" spans="1:21" ht="13.5" thickBot="1">
      <c r="A27" s="29">
        <f t="shared" si="0"/>
        <v>18</v>
      </c>
      <c r="B27" s="133" t="str">
        <f>'Бел. яз._I'!B27</f>
        <v>Мисевич Олег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117">
        <v>6</v>
      </c>
    </row>
    <row r="28" spans="1:21" ht="13.5" thickBot="1">
      <c r="A28" s="29">
        <f t="shared" si="0"/>
        <v>19</v>
      </c>
      <c r="B28" s="133" t="str">
        <f>'Бел. яз._I'!B28</f>
        <v>Петрович Игорь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117">
        <v>8</v>
      </c>
    </row>
    <row r="29" spans="1:21" ht="13.5" thickBot="1">
      <c r="A29" s="29">
        <f t="shared" si="0"/>
        <v>20</v>
      </c>
      <c r="B29" s="133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117"/>
    </row>
    <row r="30" spans="1:21" ht="13.5" thickBot="1">
      <c r="A30" s="29">
        <f t="shared" si="0"/>
        <v>21</v>
      </c>
      <c r="B30" s="133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117"/>
    </row>
    <row r="31" spans="1:21" ht="13.5" thickBot="1">
      <c r="A31" s="29">
        <f t="shared" si="0"/>
        <v>22</v>
      </c>
      <c r="B31" s="133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117"/>
    </row>
    <row r="32" spans="1:21" ht="13.5" thickBot="1">
      <c r="A32" s="29">
        <f t="shared" si="0"/>
        <v>23</v>
      </c>
      <c r="B32" s="133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117"/>
    </row>
    <row r="33" spans="1:21" ht="13.5" thickBot="1">
      <c r="A33" s="29">
        <f t="shared" si="0"/>
        <v>24</v>
      </c>
      <c r="B33" s="133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117"/>
    </row>
    <row r="34" spans="1:21" ht="13.5" thickBot="1">
      <c r="A34" s="29">
        <f t="shared" si="0"/>
        <v>25</v>
      </c>
      <c r="B34" s="13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117"/>
    </row>
    <row r="35" spans="1:21" ht="13.5" thickBot="1">
      <c r="A35" s="29">
        <f t="shared" si="0"/>
        <v>26</v>
      </c>
      <c r="B35" s="133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117"/>
    </row>
    <row r="36" spans="1:21" ht="13.5" thickBot="1">
      <c r="A36" s="29">
        <f t="shared" si="0"/>
        <v>27</v>
      </c>
      <c r="B36" s="133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117"/>
    </row>
    <row r="37" spans="1:21" ht="13.5" thickBot="1">
      <c r="A37" s="29">
        <f t="shared" si="0"/>
        <v>28</v>
      </c>
      <c r="B37" s="133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117"/>
    </row>
    <row r="38" spans="1:21" ht="13.5" thickBot="1">
      <c r="A38" s="29">
        <f t="shared" si="0"/>
        <v>29</v>
      </c>
      <c r="B38" s="13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135"/>
    </row>
    <row r="39" spans="1:21" ht="13.5" thickBot="1">
      <c r="A39" s="30">
        <f t="shared" si="0"/>
        <v>30</v>
      </c>
      <c r="B39" s="13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137"/>
    </row>
    <row r="40" ht="12.75">
      <c r="U40" s="7"/>
    </row>
    <row r="41" ht="12.75">
      <c r="U41" s="7"/>
    </row>
    <row r="42" ht="12.75">
      <c r="U42" s="7"/>
    </row>
    <row r="43" ht="12.75">
      <c r="U43" s="7"/>
    </row>
    <row r="44" ht="12.75">
      <c r="U44" s="7"/>
    </row>
    <row r="45" ht="12.75">
      <c r="U45" s="7"/>
    </row>
    <row r="46" ht="12.75">
      <c r="U46" s="7"/>
    </row>
    <row r="47" ht="12.75">
      <c r="U47" s="7"/>
    </row>
    <row r="48" ht="12.75">
      <c r="U48" s="7"/>
    </row>
    <row r="49" ht="12.75">
      <c r="U49" s="7"/>
    </row>
    <row r="50" ht="12.75">
      <c r="U50" s="7"/>
    </row>
    <row r="51" ht="12.75">
      <c r="U51" s="7"/>
    </row>
    <row r="52" ht="12.75">
      <c r="U52" s="7"/>
    </row>
    <row r="53" ht="12.75">
      <c r="U53" s="7"/>
    </row>
    <row r="54" ht="12.75">
      <c r="U54" s="7"/>
    </row>
    <row r="55" ht="12.75">
      <c r="U55" s="7"/>
    </row>
    <row r="56" ht="12.75">
      <c r="U56" s="7"/>
    </row>
    <row r="57" ht="12.75">
      <c r="U57" s="7"/>
    </row>
    <row r="58" ht="12.75">
      <c r="U58" s="7"/>
    </row>
    <row r="59" ht="12.75">
      <c r="U59" s="7"/>
    </row>
    <row r="60" ht="12.75">
      <c r="U60" s="7"/>
    </row>
    <row r="61" ht="12.75">
      <c r="U61" s="7"/>
    </row>
    <row r="62" ht="12.75">
      <c r="U62" s="7"/>
    </row>
    <row r="63" ht="12.75">
      <c r="U63" s="7"/>
    </row>
    <row r="64" ht="12.75">
      <c r="U64" s="7"/>
    </row>
    <row r="65" ht="12.75">
      <c r="U65" s="7"/>
    </row>
    <row r="66" ht="12.75">
      <c r="U66" s="7"/>
    </row>
    <row r="67" ht="12.75">
      <c r="U67" s="7"/>
    </row>
    <row r="68" ht="12.75">
      <c r="U68" s="7"/>
    </row>
    <row r="69" ht="12.75">
      <c r="U69" s="7"/>
    </row>
    <row r="70" ht="12.75">
      <c r="U70" s="7"/>
    </row>
    <row r="71" ht="12.75">
      <c r="U71" s="7"/>
    </row>
    <row r="72" ht="12.75">
      <c r="U72" s="7"/>
    </row>
    <row r="73" ht="12.75">
      <c r="U73" s="7"/>
    </row>
    <row r="74" ht="12.75">
      <c r="U74" s="7"/>
    </row>
    <row r="75" ht="12.75">
      <c r="U75" s="7"/>
    </row>
    <row r="76" ht="12.75">
      <c r="U76" s="7"/>
    </row>
    <row r="77" ht="12.75">
      <c r="U77" s="7"/>
    </row>
    <row r="78" ht="12.75">
      <c r="U78" s="7"/>
    </row>
    <row r="79" ht="12.75">
      <c r="U79" s="7"/>
    </row>
    <row r="80" ht="12.75">
      <c r="U80" s="7"/>
    </row>
    <row r="81" ht="12.75">
      <c r="U81" s="7"/>
    </row>
    <row r="82" ht="12.75">
      <c r="U82" s="7"/>
    </row>
    <row r="83" ht="12.75">
      <c r="U83" s="7"/>
    </row>
    <row r="84" ht="12.75">
      <c r="U84" s="7"/>
    </row>
    <row r="85" ht="12.75">
      <c r="U85" s="7"/>
    </row>
    <row r="86" ht="12.75">
      <c r="U86" s="7"/>
    </row>
    <row r="87" ht="12.75">
      <c r="U87" s="7"/>
    </row>
    <row r="88" ht="12.75">
      <c r="U88" s="7"/>
    </row>
    <row r="89" ht="12.75">
      <c r="U89" s="7"/>
    </row>
    <row r="90" ht="12.75">
      <c r="U90" s="7"/>
    </row>
    <row r="91" ht="12.75">
      <c r="U91" s="7"/>
    </row>
    <row r="92" ht="12.75">
      <c r="U92" s="7"/>
    </row>
    <row r="93" ht="12.75">
      <c r="U93" s="7"/>
    </row>
    <row r="94" ht="12.75">
      <c r="U94" s="7"/>
    </row>
    <row r="95" ht="12.75">
      <c r="U95" s="7"/>
    </row>
    <row r="96" ht="12.75">
      <c r="U96" s="7"/>
    </row>
    <row r="97" ht="12.75">
      <c r="U97" s="7"/>
    </row>
    <row r="98" ht="12.75">
      <c r="U98" s="7"/>
    </row>
    <row r="99" ht="12.75">
      <c r="U99" s="7"/>
    </row>
    <row r="100" ht="12.75">
      <c r="U100" s="7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5" ht="12.75">
      <c r="U105" s="7"/>
    </row>
    <row r="106" ht="12.75">
      <c r="U106" s="7"/>
    </row>
    <row r="107" ht="12.75">
      <c r="U107" s="7"/>
    </row>
    <row r="108" ht="12.75">
      <c r="U108" s="7"/>
    </row>
    <row r="109" ht="12.75">
      <c r="U109" s="7"/>
    </row>
    <row r="110" ht="12.75">
      <c r="U110" s="7"/>
    </row>
    <row r="111" ht="12.75">
      <c r="U111" s="7"/>
    </row>
    <row r="112" ht="12.75">
      <c r="U112" s="7"/>
    </row>
    <row r="113" ht="12.75">
      <c r="U113" s="7"/>
    </row>
    <row r="114" ht="12.75">
      <c r="U114" s="7"/>
    </row>
    <row r="115" ht="12.75">
      <c r="U115" s="7"/>
    </row>
    <row r="116" ht="12.75">
      <c r="U116" s="7"/>
    </row>
    <row r="117" ht="12.75">
      <c r="U117" s="7"/>
    </row>
    <row r="118" ht="12.75">
      <c r="U118" s="7"/>
    </row>
    <row r="119" ht="12.75">
      <c r="U119" s="7"/>
    </row>
    <row r="120" ht="12.75">
      <c r="U120" s="7"/>
    </row>
    <row r="121" ht="12.75">
      <c r="U121" s="7"/>
    </row>
    <row r="122" ht="12.75">
      <c r="U122" s="7"/>
    </row>
    <row r="123" ht="12.75">
      <c r="U123" s="7"/>
    </row>
    <row r="124" ht="12.75">
      <c r="U124" s="7"/>
    </row>
  </sheetData>
  <mergeCells count="4">
    <mergeCell ref="U7:U8"/>
    <mergeCell ref="C7:T7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2111"/>
  <dimension ref="A2:AC124"/>
  <sheetViews>
    <sheetView zoomScale="75" zoomScaleNormal="75" workbookViewId="0" topLeftCell="A1">
      <pane ySplit="2760" topLeftCell="BM27" activePane="bottomLeft" state="split"/>
      <selection pane="topLeft" activeCell="E4" sqref="E4"/>
      <selection pane="bottomLeft" activeCell="B10" sqref="B10:B39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20" width="3.375" style="0" customWidth="1"/>
    <col min="21" max="21" width="12.375" style="0" customWidth="1"/>
  </cols>
  <sheetData>
    <row r="2" spans="2:6" ht="15.75">
      <c r="B2" s="1"/>
      <c r="D2" s="10" t="s">
        <v>7</v>
      </c>
      <c r="E2" s="86" t="s">
        <v>36</v>
      </c>
      <c r="F2" s="55"/>
    </row>
    <row r="3" spans="2:6" ht="15.75">
      <c r="B3" s="1"/>
      <c r="D3" s="10" t="s">
        <v>8</v>
      </c>
      <c r="E3" s="57">
        <v>36</v>
      </c>
      <c r="F3" s="55"/>
    </row>
    <row r="4" spans="2:6" ht="15.75">
      <c r="B4" s="1"/>
      <c r="D4" s="10" t="s">
        <v>9</v>
      </c>
      <c r="E4" s="131">
        <f>COUNTA(C8:T8)*2</f>
        <v>32</v>
      </c>
      <c r="F4" s="55"/>
    </row>
    <row r="5" spans="4:6" ht="15.75">
      <c r="D5" s="10" t="s">
        <v>10</v>
      </c>
      <c r="E5" s="54" t="s">
        <v>119</v>
      </c>
      <c r="F5" s="55"/>
    </row>
    <row r="6" ht="13.5" thickBot="1"/>
    <row r="7" spans="1:24" ht="16.5" customHeight="1" thickBot="1">
      <c r="A7" s="203" t="s">
        <v>0</v>
      </c>
      <c r="B7" s="205" t="s">
        <v>11</v>
      </c>
      <c r="C7" s="201" t="s">
        <v>1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10"/>
      <c r="U7" s="199" t="s">
        <v>46</v>
      </c>
      <c r="V7" s="4"/>
      <c r="W7" s="4"/>
      <c r="X7" s="4"/>
    </row>
    <row r="8" spans="1:29" ht="33" customHeight="1" thickBot="1">
      <c r="A8" s="211"/>
      <c r="B8" s="212"/>
      <c r="C8" s="124">
        <v>37881</v>
      </c>
      <c r="D8" s="125">
        <v>37888</v>
      </c>
      <c r="E8" s="125">
        <v>37895</v>
      </c>
      <c r="F8" s="125">
        <v>37902</v>
      </c>
      <c r="G8" s="125">
        <v>37909</v>
      </c>
      <c r="H8" s="125">
        <v>37916</v>
      </c>
      <c r="I8" s="125">
        <v>37923</v>
      </c>
      <c r="J8" s="125">
        <v>37930</v>
      </c>
      <c r="K8" s="125">
        <v>37937</v>
      </c>
      <c r="L8" s="125">
        <v>37944</v>
      </c>
      <c r="M8" s="125">
        <v>37951</v>
      </c>
      <c r="N8" s="125">
        <v>37958</v>
      </c>
      <c r="O8" s="125">
        <v>37965</v>
      </c>
      <c r="P8" s="125">
        <v>37972</v>
      </c>
      <c r="Q8" s="125">
        <v>37979</v>
      </c>
      <c r="R8" s="125">
        <v>37986</v>
      </c>
      <c r="S8" s="125"/>
      <c r="T8" s="130"/>
      <c r="U8" s="213"/>
      <c r="V8" s="132"/>
      <c r="W8" s="132"/>
      <c r="X8" s="132"/>
      <c r="Y8" s="3"/>
      <c r="Z8" s="3"/>
      <c r="AA8" s="3"/>
      <c r="AB8" s="3"/>
      <c r="AC8" s="3"/>
    </row>
    <row r="9" spans="1:23" s="107" customFormat="1" ht="33" customHeight="1" thickBot="1">
      <c r="A9" s="96"/>
      <c r="B9" s="97" t="s">
        <v>71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  <c r="R9" s="99"/>
      <c r="S9" s="99"/>
      <c r="T9" s="101"/>
      <c r="U9" s="134"/>
      <c r="V9" s="105"/>
      <c r="W9" s="106"/>
    </row>
    <row r="10" spans="1:24" ht="13.5" thickBot="1">
      <c r="A10" s="28">
        <v>1</v>
      </c>
      <c r="B10" s="133" t="str">
        <f>'Бел. яз._I'!B10</f>
        <v>Бальцевич Александр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117">
        <v>5</v>
      </c>
      <c r="V10" s="7"/>
      <c r="W10" s="7"/>
      <c r="X10" s="7"/>
    </row>
    <row r="11" spans="1:24" ht="13.5" thickBot="1">
      <c r="A11" s="29">
        <f aca="true" t="shared" si="0" ref="A11:A39">1+A10</f>
        <v>2</v>
      </c>
      <c r="B11" s="133" t="str">
        <f>'Бел. яз._I'!B11</f>
        <v>Барановский Юрий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117">
        <v>4</v>
      </c>
      <c r="V11" s="4"/>
      <c r="W11" s="4"/>
      <c r="X11" s="4"/>
    </row>
    <row r="12" spans="1:21" ht="13.5" thickBot="1">
      <c r="A12" s="29">
        <f t="shared" si="0"/>
        <v>3</v>
      </c>
      <c r="B12" s="133" t="str">
        <f>'Бел. яз._I'!B12</f>
        <v>Белоокий Александр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117">
        <v>5</v>
      </c>
    </row>
    <row r="13" spans="1:21" ht="13.5" thickBot="1">
      <c r="A13" s="29">
        <f t="shared" si="0"/>
        <v>4</v>
      </c>
      <c r="B13" s="133" t="str">
        <f>'Бел. яз._I'!B13</f>
        <v>Бондарь Евгений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117">
        <v>4</v>
      </c>
    </row>
    <row r="14" spans="1:21" ht="13.5" thickBot="1">
      <c r="A14" s="29">
        <f t="shared" si="0"/>
        <v>5</v>
      </c>
      <c r="B14" s="133" t="str">
        <f>'Бел. яз._I'!B14</f>
        <v>Бруненко Евгений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17">
        <v>4</v>
      </c>
    </row>
    <row r="15" spans="1:21" ht="13.5" thickBot="1">
      <c r="A15" s="29">
        <f t="shared" si="0"/>
        <v>6</v>
      </c>
      <c r="B15" s="133" t="str">
        <f>'Бел. яз._I'!B15</f>
        <v>Гадомский Павел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117">
        <v>3</v>
      </c>
    </row>
    <row r="16" spans="1:21" ht="13.5" thickBot="1">
      <c r="A16" s="29">
        <f t="shared" si="0"/>
        <v>7</v>
      </c>
      <c r="B16" s="133" t="str">
        <f>'Бел. яз._I'!B16</f>
        <v>Горбачёв Михаил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117">
        <v>6</v>
      </c>
    </row>
    <row r="17" spans="1:21" ht="13.5" thickBot="1">
      <c r="A17" s="29">
        <f t="shared" si="0"/>
        <v>8</v>
      </c>
      <c r="B17" s="133" t="str">
        <f>'Бел. яз._I'!B17</f>
        <v>Жидко Дмитрий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117">
        <v>7</v>
      </c>
    </row>
    <row r="18" spans="1:21" ht="13.5" thickBot="1">
      <c r="A18" s="29">
        <f t="shared" si="0"/>
        <v>9</v>
      </c>
      <c r="B18" s="133" t="str">
        <f>'Бел. яз._I'!B18</f>
        <v>Журко Алексей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17">
        <v>7</v>
      </c>
    </row>
    <row r="19" spans="1:21" ht="13.5" thickBot="1">
      <c r="A19" s="29">
        <f t="shared" si="0"/>
        <v>10</v>
      </c>
      <c r="B19" s="133" t="str">
        <f>'Бел. яз._I'!B19</f>
        <v>Ивуть Юрий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117">
        <v>6</v>
      </c>
    </row>
    <row r="20" spans="1:21" ht="13.5" thickBot="1">
      <c r="A20" s="29">
        <f t="shared" si="0"/>
        <v>11</v>
      </c>
      <c r="B20" s="133" t="str">
        <f>'Бел. яз._I'!B20</f>
        <v>Кодь Тадеуш</v>
      </c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117">
        <v>6</v>
      </c>
    </row>
    <row r="21" spans="1:21" ht="13.5" thickBot="1">
      <c r="A21" s="29">
        <f t="shared" si="0"/>
        <v>12</v>
      </c>
      <c r="B21" s="133" t="str">
        <f>'Бел. яз._I'!B21</f>
        <v>Крисинель Денис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117">
        <v>7</v>
      </c>
    </row>
    <row r="22" spans="1:21" ht="13.5" thickBot="1">
      <c r="A22" s="29">
        <f t="shared" si="0"/>
        <v>13</v>
      </c>
      <c r="B22" s="133" t="str">
        <f>'Бел. яз._I'!B22</f>
        <v>Лихорад Андрей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117">
        <v>4</v>
      </c>
    </row>
    <row r="23" spans="1:21" ht="13.5" thickBot="1">
      <c r="A23" s="29">
        <f t="shared" si="0"/>
        <v>14</v>
      </c>
      <c r="B23" s="133" t="str">
        <f>'Бел. яз._I'!B23</f>
        <v>Лычковский Александр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117">
        <v>6</v>
      </c>
    </row>
    <row r="24" spans="1:21" ht="13.5" thickBot="1">
      <c r="A24" s="29">
        <f t="shared" si="0"/>
        <v>15</v>
      </c>
      <c r="B24" s="133" t="str">
        <f>'Бел. яз._I'!B24</f>
        <v>Марчук Денис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117">
        <v>6</v>
      </c>
    </row>
    <row r="25" spans="1:21" ht="13.5" thickBot="1">
      <c r="A25" s="29">
        <f t="shared" si="0"/>
        <v>16</v>
      </c>
      <c r="B25" s="133" t="str">
        <f>'Бел. яз._I'!B25</f>
        <v>Медвецкий Дмитрий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117">
        <v>6</v>
      </c>
    </row>
    <row r="26" spans="1:21" ht="13.5" thickBot="1">
      <c r="A26" s="29">
        <f t="shared" si="0"/>
        <v>17</v>
      </c>
      <c r="B26" s="133" t="str">
        <f>'Бел. яз._I'!B26</f>
        <v>Минаковский Денис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117">
        <v>4</v>
      </c>
    </row>
    <row r="27" spans="1:21" ht="13.5" thickBot="1">
      <c r="A27" s="29">
        <f t="shared" si="0"/>
        <v>18</v>
      </c>
      <c r="B27" s="133" t="str">
        <f>'Бел. яз._I'!B27</f>
        <v>Мисевич Олег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117">
        <v>6</v>
      </c>
    </row>
    <row r="28" spans="1:21" ht="13.5" thickBot="1">
      <c r="A28" s="29">
        <f t="shared" si="0"/>
        <v>19</v>
      </c>
      <c r="B28" s="133" t="str">
        <f>'Бел. яз._I'!B28</f>
        <v>Петрович Игорь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117">
        <v>8</v>
      </c>
    </row>
    <row r="29" spans="1:21" ht="13.5" thickBot="1">
      <c r="A29" s="29">
        <f t="shared" si="0"/>
        <v>20</v>
      </c>
      <c r="B29" s="133" t="str">
        <f>'Бел. яз._I'!B29</f>
        <v>Подаваленко Алексей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117">
        <v>7</v>
      </c>
    </row>
    <row r="30" spans="1:21" ht="13.5" thickBot="1">
      <c r="A30" s="29">
        <f t="shared" si="0"/>
        <v>21</v>
      </c>
      <c r="B30" s="133" t="str">
        <f>'Бел. яз._I'!B30</f>
        <v>Прокопович Павел (убыл)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117">
        <v>4</v>
      </c>
    </row>
    <row r="31" spans="1:21" ht="13.5" thickBot="1">
      <c r="A31" s="29">
        <f t="shared" si="0"/>
        <v>22</v>
      </c>
      <c r="B31" s="133" t="str">
        <f>'Бел. яз._I'!B31</f>
        <v>Сивко Алексей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117">
        <v>5</v>
      </c>
    </row>
    <row r="32" spans="1:21" ht="13.5" thickBot="1">
      <c r="A32" s="29">
        <f t="shared" si="0"/>
        <v>23</v>
      </c>
      <c r="B32" s="133" t="str">
        <f>'Бел. яз._I'!B32</f>
        <v>Тананушко Денис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117">
        <v>2</v>
      </c>
    </row>
    <row r="33" spans="1:21" ht="13.5" thickBot="1">
      <c r="A33" s="29">
        <f t="shared" si="0"/>
        <v>24</v>
      </c>
      <c r="B33" s="133" t="str">
        <f>'Бел. яз._I'!B33</f>
        <v>Тишкевич Андрей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117">
        <v>6</v>
      </c>
    </row>
    <row r="34" spans="1:21" ht="13.5" thickBot="1">
      <c r="A34" s="29">
        <f t="shared" si="0"/>
        <v>25</v>
      </c>
      <c r="B34" s="133" t="str">
        <f>'Бел. яз._I'!B34</f>
        <v>Ткачук Виктор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117">
        <v>5</v>
      </c>
    </row>
    <row r="35" spans="1:21" ht="13.5" thickBot="1">
      <c r="A35" s="29">
        <f t="shared" si="0"/>
        <v>26</v>
      </c>
      <c r="B35" s="133" t="str">
        <f>'Бел. яз._I'!B35</f>
        <v>Урбанович Олег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117">
        <v>4</v>
      </c>
    </row>
    <row r="36" spans="1:21" ht="13.5" thickBot="1">
      <c r="A36" s="29">
        <f t="shared" si="0"/>
        <v>27</v>
      </c>
      <c r="B36" s="133" t="str">
        <f>'Бел. яз._I'!B36</f>
        <v>Федирко Игорь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117">
        <v>7</v>
      </c>
    </row>
    <row r="37" spans="1:21" ht="13.5" thickBot="1">
      <c r="A37" s="29">
        <f t="shared" si="0"/>
        <v>28</v>
      </c>
      <c r="B37" s="133" t="str">
        <f>'Бел. яз._I'!B37</f>
        <v>Фолитарчик Павел</v>
      </c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117">
        <v>7</v>
      </c>
    </row>
    <row r="38" spans="1:21" ht="13.5" thickBot="1">
      <c r="A38" s="29">
        <f t="shared" si="0"/>
        <v>29</v>
      </c>
      <c r="B38" s="133" t="str">
        <f>'Бел. яз._I'!B38</f>
        <v>Шатюк Сергей</v>
      </c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117">
        <v>7</v>
      </c>
    </row>
    <row r="39" spans="1:21" ht="13.5" thickBot="1">
      <c r="A39" s="30">
        <f t="shared" si="0"/>
        <v>30</v>
      </c>
      <c r="B39" s="133" t="str">
        <f>'Бел. яз._I'!B39</f>
        <v>Шкирта Андрей</v>
      </c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117">
        <v>6</v>
      </c>
    </row>
    <row r="40" ht="12.75">
      <c r="U40" s="7"/>
    </row>
    <row r="41" ht="12.75">
      <c r="U41" s="7"/>
    </row>
    <row r="42" ht="12.75">
      <c r="U42" s="7"/>
    </row>
    <row r="43" ht="12.75">
      <c r="U43" s="7"/>
    </row>
    <row r="44" ht="12.75">
      <c r="U44" s="7"/>
    </row>
    <row r="45" ht="12.75">
      <c r="U45" s="7"/>
    </row>
    <row r="46" ht="12.75">
      <c r="U46" s="7"/>
    </row>
    <row r="47" ht="12.75">
      <c r="U47" s="7"/>
    </row>
    <row r="48" ht="12.75">
      <c r="U48" s="7"/>
    </row>
    <row r="49" ht="12.75">
      <c r="U49" s="7"/>
    </row>
    <row r="50" ht="12.75">
      <c r="U50" s="7"/>
    </row>
    <row r="51" ht="12.75">
      <c r="U51" s="7"/>
    </row>
    <row r="52" ht="12.75">
      <c r="U52" s="7"/>
    </row>
    <row r="53" ht="12.75">
      <c r="U53" s="7"/>
    </row>
    <row r="54" ht="12.75">
      <c r="U54" s="7"/>
    </row>
    <row r="55" ht="12.75">
      <c r="U55" s="7"/>
    </row>
    <row r="56" ht="12.75">
      <c r="U56" s="7"/>
    </row>
    <row r="57" ht="12.75">
      <c r="U57" s="7"/>
    </row>
    <row r="58" ht="12.75">
      <c r="U58" s="7"/>
    </row>
    <row r="59" ht="12.75">
      <c r="U59" s="7"/>
    </row>
    <row r="60" ht="12.75">
      <c r="U60" s="7"/>
    </row>
    <row r="61" ht="12.75">
      <c r="U61" s="7"/>
    </row>
    <row r="62" ht="12.75">
      <c r="U62" s="7"/>
    </row>
    <row r="63" ht="12.75">
      <c r="U63" s="7"/>
    </row>
    <row r="64" ht="12.75">
      <c r="U64" s="7"/>
    </row>
    <row r="65" ht="12.75">
      <c r="U65" s="7"/>
    </row>
    <row r="66" ht="12.75">
      <c r="U66" s="7"/>
    </row>
    <row r="67" ht="12.75">
      <c r="U67" s="7"/>
    </row>
    <row r="68" ht="12.75">
      <c r="U68" s="7"/>
    </row>
    <row r="69" ht="12.75">
      <c r="U69" s="7"/>
    </row>
    <row r="70" ht="12.75">
      <c r="U70" s="7"/>
    </row>
    <row r="71" ht="12.75">
      <c r="U71" s="7"/>
    </row>
    <row r="72" ht="12.75">
      <c r="U72" s="7"/>
    </row>
    <row r="73" ht="12.75">
      <c r="U73" s="7"/>
    </row>
    <row r="74" ht="12.75">
      <c r="U74" s="7"/>
    </row>
    <row r="75" ht="12.75">
      <c r="U75" s="7"/>
    </row>
    <row r="76" ht="12.75">
      <c r="U76" s="7"/>
    </row>
    <row r="77" ht="12.75">
      <c r="U77" s="7"/>
    </row>
    <row r="78" ht="12.75">
      <c r="U78" s="7"/>
    </row>
    <row r="79" ht="12.75">
      <c r="U79" s="7"/>
    </row>
    <row r="80" ht="12.75">
      <c r="U80" s="7"/>
    </row>
    <row r="81" ht="12.75">
      <c r="U81" s="7"/>
    </row>
    <row r="82" ht="12.75">
      <c r="U82" s="7"/>
    </row>
    <row r="83" ht="12.75">
      <c r="U83" s="7"/>
    </row>
    <row r="84" ht="12.75">
      <c r="U84" s="7"/>
    </row>
    <row r="85" ht="12.75">
      <c r="U85" s="7"/>
    </row>
    <row r="86" ht="12.75">
      <c r="U86" s="7"/>
    </row>
    <row r="87" ht="12.75">
      <c r="U87" s="7"/>
    </row>
    <row r="88" ht="12.75">
      <c r="U88" s="7"/>
    </row>
    <row r="89" ht="12.75">
      <c r="U89" s="7"/>
    </row>
    <row r="90" ht="12.75">
      <c r="U90" s="7"/>
    </row>
    <row r="91" ht="12.75">
      <c r="U91" s="7"/>
    </row>
    <row r="92" ht="12.75">
      <c r="U92" s="7"/>
    </row>
    <row r="93" ht="12.75">
      <c r="U93" s="7"/>
    </row>
    <row r="94" ht="12.75">
      <c r="U94" s="7"/>
    </row>
    <row r="95" ht="12.75">
      <c r="U95" s="7"/>
    </row>
    <row r="96" ht="12.75">
      <c r="U96" s="7"/>
    </row>
    <row r="97" ht="12.75">
      <c r="U97" s="7"/>
    </row>
    <row r="98" ht="12.75">
      <c r="U98" s="7"/>
    </row>
    <row r="99" ht="12.75">
      <c r="U99" s="7"/>
    </row>
    <row r="100" ht="12.75">
      <c r="U100" s="7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5" ht="12.75">
      <c r="U105" s="7"/>
    </row>
    <row r="106" ht="12.75">
      <c r="U106" s="7"/>
    </row>
    <row r="107" ht="12.75">
      <c r="U107" s="7"/>
    </row>
    <row r="108" ht="12.75">
      <c r="U108" s="7"/>
    </row>
    <row r="109" ht="12.75">
      <c r="U109" s="7"/>
    </row>
    <row r="110" ht="12.75">
      <c r="U110" s="7"/>
    </row>
    <row r="111" ht="12.75">
      <c r="U111" s="7"/>
    </row>
    <row r="112" ht="12.75">
      <c r="U112" s="7"/>
    </row>
    <row r="113" ht="12.75">
      <c r="U113" s="7"/>
    </row>
    <row r="114" ht="12.75">
      <c r="U114" s="7"/>
    </row>
    <row r="115" ht="12.75">
      <c r="U115" s="7"/>
    </row>
    <row r="116" ht="12.75">
      <c r="U116" s="7"/>
    </row>
    <row r="117" ht="12.75">
      <c r="U117" s="7"/>
    </row>
    <row r="118" ht="12.75">
      <c r="U118" s="7"/>
    </row>
    <row r="119" ht="12.75">
      <c r="U119" s="7"/>
    </row>
    <row r="120" ht="12.75">
      <c r="U120" s="7"/>
    </row>
    <row r="121" ht="12.75">
      <c r="U121" s="7"/>
    </row>
    <row r="122" ht="12.75">
      <c r="U122" s="7"/>
    </row>
    <row r="123" ht="12.75">
      <c r="U123" s="7"/>
    </row>
    <row r="124" ht="12.75">
      <c r="U124" s="7"/>
    </row>
  </sheetData>
  <mergeCells count="4">
    <mergeCell ref="U7:U8"/>
    <mergeCell ref="C7:T7"/>
    <mergeCell ref="A7:A8"/>
    <mergeCell ref="B7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3</dc:creator>
  <cp:keywords/>
  <dc:description/>
  <cp:lastModifiedBy>Customer</cp:lastModifiedBy>
  <cp:lastPrinted>2003-02-13T10:24:20Z</cp:lastPrinted>
  <dcterms:created xsi:type="dcterms:W3CDTF">2002-04-15T07:12:44Z</dcterms:created>
  <dcterms:modified xsi:type="dcterms:W3CDTF">2010-06-08T18:32:11Z</dcterms:modified>
  <cp:category/>
  <cp:version/>
  <cp:contentType/>
  <cp:contentStatus/>
</cp:coreProperties>
</file>